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AD\Expense Reporting\"/>
    </mc:Choice>
  </mc:AlternateContent>
  <xr:revisionPtr revIDLastSave="0" documentId="13_ncr:1_{A4ADD330-B853-4509-A588-3083975659A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EN" sheetId="1" r:id="rId1"/>
    <sheet name="FR" sheetId="5" r:id="rId2"/>
    <sheet name="Macro1" sheetId="2" state="veryHidden" r:id="rId3"/>
    <sheet name="Expenses FR" sheetId="4" state="hidden" r:id="rId4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Recover">Macro1!$A$121</definedName>
    <definedName name="TableName">"Dummy"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32" i="1" l="1"/>
  <c r="N33" i="5"/>
  <c r="Q33" i="5" s="1"/>
  <c r="N32" i="5"/>
  <c r="Q32" i="5" s="1"/>
  <c r="N31" i="5"/>
  <c r="Q31" i="5" s="1"/>
  <c r="N29" i="5"/>
  <c r="Q29" i="5" s="1"/>
  <c r="N28" i="5"/>
  <c r="Q28" i="5" s="1"/>
  <c r="N27" i="5"/>
  <c r="Q27" i="5" s="1"/>
  <c r="N26" i="5"/>
  <c r="Q26" i="5" s="1"/>
  <c r="N25" i="5"/>
  <c r="Q25" i="5" s="1"/>
  <c r="N35" i="1" l="1"/>
  <c r="Q35" i="1" s="1"/>
  <c r="N33" i="1"/>
  <c r="Q33" i="1" s="1"/>
  <c r="N34" i="1"/>
  <c r="Q34" i="1" s="1"/>
  <c r="N27" i="1"/>
  <c r="Q27" i="1" s="1"/>
  <c r="N30" i="1"/>
  <c r="Q30" i="1" s="1"/>
  <c r="N31" i="1"/>
  <c r="Q31" i="1" s="1"/>
  <c r="N28" i="1"/>
  <c r="Q28" i="1" s="1"/>
  <c r="N29" i="1"/>
  <c r="Q29" i="1" s="1"/>
  <c r="Q32" i="1"/>
  <c r="J34" i="5" l="1"/>
  <c r="N34" i="5" s="1"/>
  <c r="Q34" i="5" s="1"/>
  <c r="N30" i="5"/>
  <c r="Q30" i="5" s="1"/>
  <c r="N24" i="5"/>
  <c r="Q24" i="5" s="1"/>
  <c r="N23" i="5"/>
  <c r="Q23" i="5" s="1"/>
  <c r="N22" i="5"/>
  <c r="Q22" i="5" s="1"/>
  <c r="N21" i="5"/>
  <c r="Q21" i="5" s="1"/>
  <c r="N20" i="5"/>
  <c r="Q20" i="5" s="1"/>
  <c r="N19" i="5"/>
  <c r="Q19" i="5" s="1"/>
  <c r="N18" i="5"/>
  <c r="Q18" i="5" s="1"/>
  <c r="J17" i="5"/>
  <c r="N17" i="5" s="1"/>
  <c r="Q17" i="5" s="1"/>
  <c r="N16" i="5"/>
  <c r="Q16" i="5" s="1"/>
  <c r="N15" i="5"/>
  <c r="Q15" i="5" s="1"/>
  <c r="J13" i="5"/>
  <c r="N13" i="5" s="1"/>
  <c r="Q13" i="5" s="1"/>
  <c r="N14" i="5"/>
  <c r="Q14" i="5" s="1"/>
  <c r="N12" i="5"/>
  <c r="Q12" i="5" s="1"/>
  <c r="J11" i="5"/>
  <c r="N11" i="5" s="1"/>
  <c r="Q11" i="5" s="1"/>
  <c r="J10" i="5"/>
  <c r="N10" i="5" s="1"/>
  <c r="Q10" i="5" s="1"/>
  <c r="N9" i="5"/>
  <c r="Q9" i="5" s="1"/>
  <c r="J8" i="5"/>
  <c r="N8" i="5" s="1"/>
  <c r="Q8" i="5" s="1"/>
  <c r="N7" i="5"/>
  <c r="Q7" i="5" s="1"/>
  <c r="N6" i="5"/>
  <c r="Q6" i="5" s="1"/>
  <c r="N5" i="5"/>
  <c r="Q5" i="5" s="1"/>
  <c r="N4" i="5"/>
  <c r="Q4" i="5" s="1"/>
  <c r="N3" i="5"/>
  <c r="Q3" i="5" s="1"/>
  <c r="N2" i="5"/>
  <c r="Q2" i="5" s="1"/>
  <c r="J36" i="1"/>
  <c r="N36" i="1" s="1"/>
  <c r="Q36" i="1" s="1"/>
  <c r="N20" i="1"/>
  <c r="Q20" i="1" s="1"/>
  <c r="N21" i="1"/>
  <c r="Q21" i="1" s="1"/>
  <c r="N22" i="1"/>
  <c r="Q22" i="1" s="1"/>
  <c r="N23" i="1"/>
  <c r="Q23" i="1" s="1"/>
  <c r="N24" i="1"/>
  <c r="Q24" i="1" s="1"/>
  <c r="N25" i="1"/>
  <c r="Q25" i="1" s="1"/>
  <c r="N26" i="1"/>
  <c r="Q26" i="1" s="1"/>
  <c r="J19" i="1"/>
  <c r="N19" i="1" s="1"/>
  <c r="Q19" i="1" s="1"/>
  <c r="N17" i="1"/>
  <c r="Q17" i="1" s="1"/>
  <c r="J15" i="1"/>
  <c r="N15" i="1" s="1"/>
  <c r="Q15" i="1" s="1"/>
  <c r="J13" i="1"/>
  <c r="N13" i="1" s="1"/>
  <c r="Q13" i="1" s="1"/>
  <c r="N14" i="1"/>
  <c r="Q14" i="1" s="1"/>
  <c r="N16" i="1"/>
  <c r="Q16" i="1" s="1"/>
  <c r="N18" i="1"/>
  <c r="Q18" i="1" s="1"/>
  <c r="J12" i="1"/>
  <c r="N12" i="1" s="1"/>
  <c r="Q12" i="1" s="1"/>
  <c r="N11" i="1"/>
  <c r="Q11" i="1" s="1"/>
  <c r="J10" i="1"/>
  <c r="N10" i="1" s="1"/>
  <c r="Q10" i="1" s="1"/>
  <c r="N9" i="1"/>
  <c r="Q9" i="1" s="1"/>
  <c r="N8" i="1"/>
  <c r="Q8" i="1" s="1"/>
  <c r="N5" i="1"/>
  <c r="Q5" i="1" s="1"/>
  <c r="N6" i="1"/>
  <c r="Q6" i="1" s="1"/>
  <c r="N7" i="1"/>
  <c r="Q7" i="1" s="1"/>
  <c r="N4" i="1"/>
  <c r="Q4" i="1" s="1"/>
  <c r="N22" i="4" l="1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Q15" i="4" s="1"/>
  <c r="N14" i="4"/>
  <c r="Q14" i="4" s="1"/>
  <c r="N13" i="4"/>
  <c r="Q13" i="4" s="1"/>
  <c r="N12" i="4"/>
  <c r="Q12" i="4" s="1"/>
  <c r="N11" i="4"/>
  <c r="Q11" i="4" s="1"/>
  <c r="N10" i="4"/>
  <c r="Q10" i="4" s="1"/>
  <c r="N9" i="4"/>
  <c r="Q9" i="4" s="1"/>
  <c r="N8" i="4"/>
  <c r="Q8" i="4" s="1"/>
  <c r="N7" i="4"/>
  <c r="Q7" i="4" s="1"/>
  <c r="N6" i="4"/>
  <c r="Q6" i="4" s="1"/>
  <c r="N5" i="4"/>
  <c r="Q5" i="4" s="1"/>
  <c r="N4" i="4"/>
  <c r="Q4" i="4" s="1"/>
</calcChain>
</file>

<file path=xl/sharedStrings.xml><?xml version="1.0" encoding="utf-8"?>
<sst xmlns="http://schemas.openxmlformats.org/spreadsheetml/2006/main" count="355" uniqueCount="81">
  <si>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</si>
  <si>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</si>
  <si>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</si>
  <si>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</si>
  <si>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</si>
  <si>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</si>
  <si>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</si>
  <si>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</si>
  <si>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</si>
  <si>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</si>
  <si>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</si>
  <si>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</si>
  <si>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</si>
  <si>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</si>
  <si>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</si>
  <si>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</si>
  <si>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</si>
  <si>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Macro1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</si>
  <si>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</si>
  <si>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</si>
  <si>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</si>
  <si>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</si>
  <si>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</si>
  <si>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</si>
  <si>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</si>
  <si>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</si>
  <si>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</si>
  <si>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</si>
  <si>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</si>
  <si>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</si>
  <si>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</si>
  <si>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</si>
  <si>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Nom</t>
  </si>
  <si>
    <t>Titre</t>
  </si>
  <si>
    <t>But</t>
  </si>
  <si>
    <t>Date de début</t>
  </si>
  <si>
    <t>Date de fin</t>
  </si>
  <si>
    <t>Participants</t>
  </si>
  <si>
    <t>Autres participants</t>
  </si>
  <si>
    <t>Tarif aérien</t>
  </si>
  <si>
    <t>Autre mode de transport</t>
  </si>
  <si>
    <t>Hébergement</t>
  </si>
  <si>
    <t>Repas</t>
  </si>
  <si>
    <t>Frais accessoires</t>
  </si>
  <si>
    <t>Sous-Total</t>
  </si>
  <si>
    <t>Accueil</t>
  </si>
  <si>
    <t>Autres dépenses</t>
  </si>
  <si>
    <t>Toronto, ON</t>
  </si>
  <si>
    <t>Dieudonne Detchou</t>
  </si>
  <si>
    <t>Board Member</t>
  </si>
  <si>
    <t>Board Meeting</t>
  </si>
  <si>
    <t>Geraldine Connelly</t>
  </si>
  <si>
    <t>Roland Boudreau</t>
  </si>
  <si>
    <t>Pamela Toulouse</t>
  </si>
  <si>
    <t>206-08-25</t>
  </si>
  <si>
    <t>Chair, Board of Directors</t>
  </si>
  <si>
    <t>Membre conseil d'admin.</t>
  </si>
  <si>
    <t>Président, conseil d'admin.</t>
  </si>
  <si>
    <t>Réunion : conseil d'admin.</t>
  </si>
  <si>
    <t>Cameron Montgomery</t>
  </si>
  <si>
    <t>Développement professionnel</t>
  </si>
  <si>
    <t>Réunion: groupe d'intervenants</t>
  </si>
  <si>
    <t xml:space="preserve">Meeting with board member </t>
  </si>
  <si>
    <t>Meeting with stakeholder</t>
  </si>
  <si>
    <t>Strategic planning</t>
  </si>
  <si>
    <t xml:space="preserve">Orleans, ON </t>
  </si>
  <si>
    <t xml:space="preserve">Professional Development </t>
  </si>
  <si>
    <t>Abi Jeyaratnam</t>
  </si>
  <si>
    <t>David Agnew</t>
  </si>
  <si>
    <t>Réunion: membre conseil d'admin.</t>
  </si>
  <si>
    <t>Planification stratégique</t>
  </si>
  <si>
    <t>Meeting with stakeholder and strategic planning</t>
  </si>
  <si>
    <t xml:space="preserve">Meeting with stakeholder </t>
  </si>
  <si>
    <t>Mississauga, ON</t>
  </si>
  <si>
    <t>Concord, ON</t>
  </si>
  <si>
    <t>Gail Anderson</t>
  </si>
  <si>
    <t>Governance &amp; Nominating Committee</t>
  </si>
  <si>
    <t>Emily Brown</t>
  </si>
  <si>
    <t xml:space="preserve">Missisauga, ON </t>
  </si>
  <si>
    <t>Comité de gouvernance et de nomination</t>
  </si>
  <si>
    <t>Réunion: groupe d'intervenants, planification stratégique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</si>
</sst>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yyyy\-mm\-dd;@"/>
  </numFmts>
  <fonts count="3" x14ac:knownFonts="1">
    <font>
      <sz val="10"/>
      <name val="Arial"/>
      <family val="2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wrapText="1"/>
    </xf>
    <xf numFmtId="165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1" xfId="0" applyBorder="1"/>
    <xf numFmtId="0" fontId="0" fillId="0" borderId="0" xfId="0" applyAlignment="1">
      <alignment horizontal="center"/>
    </xf>
    <xf numFmtId="164" fontId="2" fillId="2" borderId="1" xfId="0" applyNumberFormat="1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36"/>
  <sheetViews>
    <sheetView tabSelected="1" view="pageLayout" zoomScaleNormal="100" zoomScaleSheetLayoutView="133" workbookViewId="0">
      <selection activeCell="D22" sqref="D22"/>
    </sheetView>
  </sheetViews>
  <sheetFormatPr defaultRowHeight="12.75" x14ac:dyDescent="0.2"/>
  <cols>
    <col min="1" max="1" width="11.7109375" customWidth="1"/>
    <col min="2" max="2" width="10.85546875" bestFit="1" customWidth="1"/>
    <col min="3" max="3" width="12.5703125" bestFit="1" customWidth="1"/>
    <col min="4" max="5" width="10.140625" bestFit="1" customWidth="1"/>
    <col min="6" max="6" width="12.42578125" customWidth="1"/>
    <col min="7" max="8" width="9.28515625" bestFit="1" customWidth="1"/>
    <col min="9" max="9" width="7.42578125" bestFit="1" customWidth="1"/>
    <col min="10" max="10" width="12.85546875" customWidth="1"/>
    <col min="11" max="11" width="14.85546875" customWidth="1"/>
    <col min="12" max="12" width="6.42578125" bestFit="1" customWidth="1"/>
    <col min="13" max="13" width="9.28515625" bestFit="1" customWidth="1"/>
    <col min="14" max="14" width="9.140625" bestFit="1" customWidth="1"/>
    <col min="15" max="15" width="10.42578125" customWidth="1"/>
    <col min="16" max="16" width="8.28515625" bestFit="1" customWidth="1"/>
    <col min="17" max="17" width="8" customWidth="1"/>
  </cols>
  <sheetData>
    <row r="3" spans="1:17" ht="42.75" customHeigh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</row>
    <row r="4" spans="1:17" ht="51" x14ac:dyDescent="0.2">
      <c r="A4" s="8" t="s">
        <v>59</v>
      </c>
      <c r="B4" s="1" t="s">
        <v>55</v>
      </c>
      <c r="C4" s="8" t="s">
        <v>71</v>
      </c>
      <c r="D4" s="2">
        <v>43726</v>
      </c>
      <c r="E4" s="9">
        <v>43726</v>
      </c>
      <c r="F4" s="1" t="s">
        <v>47</v>
      </c>
      <c r="G4" s="1"/>
      <c r="H4" s="4"/>
      <c r="I4" s="3"/>
      <c r="J4" s="3">
        <v>6.6</v>
      </c>
      <c r="K4" s="3"/>
      <c r="L4" s="3">
        <v>12.5</v>
      </c>
      <c r="M4" s="3"/>
      <c r="N4" s="6">
        <f>SUM(I4:M4)</f>
        <v>19.100000000000001</v>
      </c>
      <c r="O4" s="3"/>
      <c r="P4" s="3"/>
      <c r="Q4" s="14">
        <f>SUM(N4:P4)</f>
        <v>19.100000000000001</v>
      </c>
    </row>
    <row r="5" spans="1:17" ht="35.25" customHeight="1" x14ac:dyDescent="0.2">
      <c r="A5" s="8" t="s">
        <v>59</v>
      </c>
      <c r="B5" s="1" t="s">
        <v>55</v>
      </c>
      <c r="C5" s="1" t="s">
        <v>62</v>
      </c>
      <c r="D5" s="2">
        <v>43727</v>
      </c>
      <c r="E5" s="2">
        <v>43727</v>
      </c>
      <c r="F5" s="8" t="s">
        <v>74</v>
      </c>
      <c r="G5" s="1"/>
      <c r="H5" s="4"/>
      <c r="I5" s="3"/>
      <c r="J5" s="3">
        <v>25.6</v>
      </c>
      <c r="K5" s="3"/>
      <c r="L5" s="3">
        <v>12.5</v>
      </c>
      <c r="M5" s="3"/>
      <c r="N5" s="6">
        <f t="shared" ref="N5:N36" si="0">SUM(I5:M5)</f>
        <v>38.1</v>
      </c>
      <c r="O5" s="3"/>
      <c r="P5" s="3"/>
      <c r="Q5" s="14">
        <f t="shared" ref="Q5:Q36" si="1">SUM(N5:P5)</f>
        <v>38.1</v>
      </c>
    </row>
    <row r="6" spans="1:17" ht="25.5" x14ac:dyDescent="0.2">
      <c r="A6" s="8" t="s">
        <v>59</v>
      </c>
      <c r="B6" s="1" t="s">
        <v>55</v>
      </c>
      <c r="C6" s="1" t="s">
        <v>63</v>
      </c>
      <c r="D6" s="2">
        <v>43728</v>
      </c>
      <c r="E6" s="2">
        <v>43728</v>
      </c>
      <c r="F6" s="1" t="s">
        <v>47</v>
      </c>
      <c r="G6" s="1"/>
      <c r="H6" s="4"/>
      <c r="I6" s="3"/>
      <c r="J6" s="3">
        <v>6.6</v>
      </c>
      <c r="K6" s="3"/>
      <c r="L6" s="3">
        <v>12.5</v>
      </c>
      <c r="M6" s="3"/>
      <c r="N6" s="6">
        <f t="shared" si="0"/>
        <v>19.100000000000001</v>
      </c>
      <c r="O6" s="3"/>
      <c r="P6" s="3"/>
      <c r="Q6" s="14">
        <f t="shared" si="1"/>
        <v>19.100000000000001</v>
      </c>
    </row>
    <row r="7" spans="1:17" ht="25.5" x14ac:dyDescent="0.2">
      <c r="A7" s="8" t="s">
        <v>59</v>
      </c>
      <c r="B7" s="1" t="s">
        <v>55</v>
      </c>
      <c r="C7" s="8" t="s">
        <v>72</v>
      </c>
      <c r="D7" s="2">
        <v>43733</v>
      </c>
      <c r="E7" s="2">
        <v>43733</v>
      </c>
      <c r="F7" s="1" t="s">
        <v>47</v>
      </c>
      <c r="G7" s="1"/>
      <c r="H7" s="4"/>
      <c r="I7" s="3"/>
      <c r="J7" s="3">
        <v>6</v>
      </c>
      <c r="K7" s="3"/>
      <c r="L7" s="3">
        <v>22.5</v>
      </c>
      <c r="M7" s="3"/>
      <c r="N7" s="6">
        <f t="shared" si="0"/>
        <v>28.5</v>
      </c>
      <c r="O7" s="3"/>
      <c r="P7" s="3"/>
      <c r="Q7" s="14">
        <f t="shared" si="1"/>
        <v>28.5</v>
      </c>
    </row>
    <row r="8" spans="1:17" ht="25.5" x14ac:dyDescent="0.2">
      <c r="A8" s="8" t="s">
        <v>59</v>
      </c>
      <c r="B8" s="1" t="s">
        <v>55</v>
      </c>
      <c r="C8" s="8" t="s">
        <v>72</v>
      </c>
      <c r="D8" s="2">
        <v>43735</v>
      </c>
      <c r="E8" s="2">
        <v>43735</v>
      </c>
      <c r="F8" s="1" t="s">
        <v>47</v>
      </c>
      <c r="G8" s="1"/>
      <c r="H8" s="4"/>
      <c r="I8" s="3"/>
      <c r="J8" s="3">
        <v>6</v>
      </c>
      <c r="K8" s="3"/>
      <c r="L8" s="3">
        <v>12.5</v>
      </c>
      <c r="M8" s="3"/>
      <c r="N8" s="6">
        <f t="shared" si="0"/>
        <v>18.5</v>
      </c>
      <c r="O8" s="3"/>
      <c r="P8" s="3"/>
      <c r="Q8" s="14">
        <f t="shared" si="1"/>
        <v>18.5</v>
      </c>
    </row>
    <row r="9" spans="1:17" ht="25.5" x14ac:dyDescent="0.2">
      <c r="A9" s="8" t="s">
        <v>59</v>
      </c>
      <c r="B9" s="1" t="s">
        <v>55</v>
      </c>
      <c r="C9" s="1" t="s">
        <v>64</v>
      </c>
      <c r="D9" s="2">
        <v>43738</v>
      </c>
      <c r="E9" s="2">
        <v>43738</v>
      </c>
      <c r="F9" s="1" t="s">
        <v>47</v>
      </c>
      <c r="G9" s="1"/>
      <c r="H9" s="4"/>
      <c r="I9" s="3"/>
      <c r="J9" s="3">
        <v>6</v>
      </c>
      <c r="K9" s="3"/>
      <c r="L9" s="3">
        <v>12.5</v>
      </c>
      <c r="M9" s="3"/>
      <c r="N9" s="6">
        <f t="shared" si="0"/>
        <v>18.5</v>
      </c>
      <c r="O9" s="3"/>
      <c r="P9" s="3"/>
      <c r="Q9" s="14">
        <f t="shared" si="1"/>
        <v>18.5</v>
      </c>
    </row>
    <row r="10" spans="1:17" ht="25.5" x14ac:dyDescent="0.2">
      <c r="A10" s="8" t="s">
        <v>59</v>
      </c>
      <c r="B10" s="1" t="s">
        <v>55</v>
      </c>
      <c r="C10" s="1" t="s">
        <v>66</v>
      </c>
      <c r="D10" s="2">
        <v>43760</v>
      </c>
      <c r="E10" s="2">
        <v>43760</v>
      </c>
      <c r="F10" s="8" t="s">
        <v>73</v>
      </c>
      <c r="G10" s="1"/>
      <c r="H10" s="4"/>
      <c r="I10" s="3"/>
      <c r="J10" s="3">
        <f>0.4*73.8</f>
        <v>29.52</v>
      </c>
      <c r="K10" s="3"/>
      <c r="L10" s="3">
        <v>22.5</v>
      </c>
      <c r="M10" s="3"/>
      <c r="N10" s="6">
        <f t="shared" si="0"/>
        <v>52.019999999999996</v>
      </c>
      <c r="O10" s="3"/>
      <c r="P10" s="3"/>
      <c r="Q10" s="14">
        <f t="shared" si="1"/>
        <v>52.019999999999996</v>
      </c>
    </row>
    <row r="11" spans="1:17" ht="25.5" x14ac:dyDescent="0.2">
      <c r="A11" s="8" t="s">
        <v>59</v>
      </c>
      <c r="B11" s="1" t="s">
        <v>55</v>
      </c>
      <c r="C11" s="1" t="s">
        <v>66</v>
      </c>
      <c r="D11" s="2">
        <v>43762</v>
      </c>
      <c r="E11" s="2">
        <v>43762</v>
      </c>
      <c r="F11" s="1" t="s">
        <v>47</v>
      </c>
      <c r="G11" s="1"/>
      <c r="H11" s="4"/>
      <c r="I11" s="3"/>
      <c r="J11" s="3">
        <v>6</v>
      </c>
      <c r="K11" s="3"/>
      <c r="L11" s="3"/>
      <c r="M11" s="3"/>
      <c r="N11" s="6">
        <f t="shared" si="0"/>
        <v>6</v>
      </c>
      <c r="O11" s="3"/>
      <c r="P11" s="3"/>
      <c r="Q11" s="14">
        <f t="shared" si="1"/>
        <v>6</v>
      </c>
    </row>
    <row r="12" spans="1:17" ht="25.5" x14ac:dyDescent="0.2">
      <c r="A12" s="8" t="s">
        <v>59</v>
      </c>
      <c r="B12" s="1" t="s">
        <v>55</v>
      </c>
      <c r="C12" s="8" t="s">
        <v>63</v>
      </c>
      <c r="D12" s="2">
        <v>43766</v>
      </c>
      <c r="E12" s="2">
        <v>43766</v>
      </c>
      <c r="F12" s="1" t="s">
        <v>65</v>
      </c>
      <c r="G12" s="1"/>
      <c r="H12" s="4"/>
      <c r="I12" s="3"/>
      <c r="J12" s="3">
        <f>0.4*2.8</f>
        <v>1.1199999999999999</v>
      </c>
      <c r="K12" s="3"/>
      <c r="L12" s="3"/>
      <c r="M12" s="3"/>
      <c r="N12" s="6">
        <f t="shared" si="0"/>
        <v>1.1199999999999999</v>
      </c>
      <c r="O12" s="3"/>
      <c r="P12" s="3"/>
      <c r="Q12" s="14">
        <f t="shared" si="1"/>
        <v>1.1199999999999999</v>
      </c>
    </row>
    <row r="13" spans="1:17" ht="25.5" x14ac:dyDescent="0.2">
      <c r="A13" s="8" t="s">
        <v>59</v>
      </c>
      <c r="B13" s="1" t="s">
        <v>55</v>
      </c>
      <c r="C13" s="8" t="s">
        <v>63</v>
      </c>
      <c r="D13" s="2">
        <v>43767</v>
      </c>
      <c r="E13" s="2">
        <v>43767</v>
      </c>
      <c r="F13" s="1" t="s">
        <v>65</v>
      </c>
      <c r="G13" s="1"/>
      <c r="H13" s="4"/>
      <c r="I13" s="3"/>
      <c r="J13" s="3">
        <f>15.6*0.4</f>
        <v>6.24</v>
      </c>
      <c r="K13" s="3"/>
      <c r="L13" s="3"/>
      <c r="M13" s="3"/>
      <c r="N13" s="6">
        <f t="shared" si="0"/>
        <v>6.24</v>
      </c>
      <c r="O13" s="3"/>
      <c r="P13" s="3"/>
      <c r="Q13" s="14">
        <f t="shared" si="1"/>
        <v>6.24</v>
      </c>
    </row>
    <row r="14" spans="1:17" ht="25.5" x14ac:dyDescent="0.2">
      <c r="A14" s="8" t="s">
        <v>59</v>
      </c>
      <c r="B14" s="1" t="s">
        <v>55</v>
      </c>
      <c r="C14" s="1" t="s">
        <v>63</v>
      </c>
      <c r="D14" s="2">
        <v>43770</v>
      </c>
      <c r="E14" s="2">
        <v>43770</v>
      </c>
      <c r="F14" s="1" t="s">
        <v>47</v>
      </c>
      <c r="G14" s="1"/>
      <c r="H14" s="4"/>
      <c r="I14" s="3"/>
      <c r="J14" s="3">
        <v>6</v>
      </c>
      <c r="K14" s="3"/>
      <c r="L14" s="3"/>
      <c r="M14" s="3"/>
      <c r="N14" s="6">
        <f t="shared" si="0"/>
        <v>6</v>
      </c>
      <c r="O14" s="3"/>
      <c r="P14" s="3"/>
      <c r="Q14" s="14">
        <f t="shared" si="1"/>
        <v>6</v>
      </c>
    </row>
    <row r="15" spans="1:17" ht="25.5" x14ac:dyDescent="0.2">
      <c r="A15" s="8" t="s">
        <v>59</v>
      </c>
      <c r="B15" s="1" t="s">
        <v>55</v>
      </c>
      <c r="C15" s="1" t="s">
        <v>66</v>
      </c>
      <c r="D15" s="2">
        <v>43771</v>
      </c>
      <c r="E15" s="2">
        <v>43771</v>
      </c>
      <c r="F15" s="1" t="s">
        <v>47</v>
      </c>
      <c r="G15" s="1"/>
      <c r="H15" s="4"/>
      <c r="I15" s="3"/>
      <c r="J15" s="3">
        <f>40*0.4</f>
        <v>16</v>
      </c>
      <c r="K15" s="3"/>
      <c r="L15" s="3">
        <v>22.5</v>
      </c>
      <c r="M15" s="3"/>
      <c r="N15" s="6">
        <f t="shared" si="0"/>
        <v>38.5</v>
      </c>
      <c r="O15" s="3"/>
      <c r="P15" s="3">
        <v>7</v>
      </c>
      <c r="Q15" s="14">
        <f t="shared" si="1"/>
        <v>45.5</v>
      </c>
    </row>
    <row r="16" spans="1:17" ht="25.5" x14ac:dyDescent="0.2">
      <c r="A16" s="8" t="s">
        <v>59</v>
      </c>
      <c r="B16" s="1" t="s">
        <v>55</v>
      </c>
      <c r="C16" s="1" t="s">
        <v>64</v>
      </c>
      <c r="D16" s="2">
        <v>43776</v>
      </c>
      <c r="E16" s="2">
        <v>43776</v>
      </c>
      <c r="F16" s="1" t="s">
        <v>47</v>
      </c>
      <c r="G16" s="1"/>
      <c r="H16" s="4"/>
      <c r="I16" s="3"/>
      <c r="J16" s="3">
        <v>6</v>
      </c>
      <c r="K16" s="3"/>
      <c r="L16" s="3">
        <v>22.5</v>
      </c>
      <c r="M16" s="3"/>
      <c r="N16" s="6">
        <f>SUM(I16:M16)</f>
        <v>28.5</v>
      </c>
      <c r="O16" s="3"/>
      <c r="P16" s="3"/>
      <c r="Q16" s="14">
        <f>SUM(N16:P16)</f>
        <v>28.5</v>
      </c>
    </row>
    <row r="17" spans="1:17" ht="25.5" x14ac:dyDescent="0.2">
      <c r="A17" s="8" t="s">
        <v>59</v>
      </c>
      <c r="B17" s="1" t="s">
        <v>55</v>
      </c>
      <c r="C17" s="1" t="s">
        <v>66</v>
      </c>
      <c r="D17" s="2">
        <v>43782</v>
      </c>
      <c r="E17" s="2">
        <v>43782</v>
      </c>
      <c r="F17" s="1" t="s">
        <v>47</v>
      </c>
      <c r="G17" s="1"/>
      <c r="H17" s="4"/>
      <c r="I17" s="3"/>
      <c r="J17" s="3">
        <v>6.6</v>
      </c>
      <c r="K17" s="3"/>
      <c r="L17" s="3">
        <v>22.5</v>
      </c>
      <c r="M17" s="3"/>
      <c r="N17" s="6">
        <f t="shared" si="0"/>
        <v>29.1</v>
      </c>
      <c r="O17" s="3"/>
      <c r="P17" s="3">
        <v>20</v>
      </c>
      <c r="Q17" s="14">
        <f t="shared" si="1"/>
        <v>49.1</v>
      </c>
    </row>
    <row r="18" spans="1:17" ht="25.5" x14ac:dyDescent="0.2">
      <c r="A18" s="8" t="s">
        <v>59</v>
      </c>
      <c r="B18" s="1" t="s">
        <v>55</v>
      </c>
      <c r="C18" s="1" t="s">
        <v>64</v>
      </c>
      <c r="D18" s="2">
        <v>43782</v>
      </c>
      <c r="E18" s="2">
        <v>43782</v>
      </c>
      <c r="F18" s="1" t="s">
        <v>47</v>
      </c>
      <c r="G18" s="1"/>
      <c r="H18" s="4"/>
      <c r="I18" s="3"/>
      <c r="J18" s="3">
        <v>3.3</v>
      </c>
      <c r="K18" s="3"/>
      <c r="L18" s="3"/>
      <c r="M18" s="3"/>
      <c r="N18" s="6">
        <f t="shared" si="0"/>
        <v>3.3</v>
      </c>
      <c r="O18" s="3"/>
      <c r="P18" s="3"/>
      <c r="Q18" s="14">
        <f t="shared" si="1"/>
        <v>3.3</v>
      </c>
    </row>
    <row r="19" spans="1:17" ht="25.5" x14ac:dyDescent="0.2">
      <c r="A19" s="8" t="s">
        <v>59</v>
      </c>
      <c r="B19" s="1" t="s">
        <v>55</v>
      </c>
      <c r="C19" s="1" t="s">
        <v>66</v>
      </c>
      <c r="D19" s="2">
        <v>43783</v>
      </c>
      <c r="E19" s="2">
        <v>43783</v>
      </c>
      <c r="F19" s="1" t="s">
        <v>47</v>
      </c>
      <c r="G19" s="1"/>
      <c r="H19" s="4"/>
      <c r="I19" s="3"/>
      <c r="J19" s="3">
        <f>13.2*0.4</f>
        <v>5.28</v>
      </c>
      <c r="K19" s="3"/>
      <c r="L19" s="3"/>
      <c r="M19" s="3"/>
      <c r="N19" s="6">
        <f t="shared" si="0"/>
        <v>5.28</v>
      </c>
      <c r="O19" s="3"/>
      <c r="P19" s="3">
        <v>20</v>
      </c>
      <c r="Q19" s="14">
        <f t="shared" si="1"/>
        <v>25.28</v>
      </c>
    </row>
    <row r="20" spans="1:17" ht="25.5" x14ac:dyDescent="0.2">
      <c r="A20" s="8" t="s">
        <v>59</v>
      </c>
      <c r="B20" s="1" t="s">
        <v>55</v>
      </c>
      <c r="C20" s="1" t="s">
        <v>63</v>
      </c>
      <c r="D20" s="2">
        <v>43788</v>
      </c>
      <c r="E20" s="2">
        <v>43788</v>
      </c>
      <c r="F20" s="1" t="s">
        <v>47</v>
      </c>
      <c r="G20" s="1"/>
      <c r="H20" s="4"/>
      <c r="I20" s="3"/>
      <c r="J20" s="3">
        <v>6.6</v>
      </c>
      <c r="K20" s="3"/>
      <c r="L20" s="3">
        <v>12.5</v>
      </c>
      <c r="M20" s="3"/>
      <c r="N20" s="6">
        <f t="shared" si="0"/>
        <v>19.100000000000001</v>
      </c>
      <c r="O20" s="3"/>
      <c r="P20" s="3"/>
      <c r="Q20" s="14">
        <f t="shared" si="1"/>
        <v>19.100000000000001</v>
      </c>
    </row>
    <row r="21" spans="1:17" ht="25.5" x14ac:dyDescent="0.2">
      <c r="A21" s="8" t="s">
        <v>59</v>
      </c>
      <c r="B21" s="1" t="s">
        <v>55</v>
      </c>
      <c r="C21" s="1" t="s">
        <v>66</v>
      </c>
      <c r="D21" s="2">
        <v>43789</v>
      </c>
      <c r="E21" s="2">
        <v>43789</v>
      </c>
      <c r="F21" s="1" t="s">
        <v>47</v>
      </c>
      <c r="G21" s="1"/>
      <c r="H21" s="4"/>
      <c r="I21" s="3"/>
      <c r="J21" s="3">
        <v>6.6</v>
      </c>
      <c r="K21" s="3"/>
      <c r="L21" s="3">
        <v>22.5</v>
      </c>
      <c r="M21" s="3"/>
      <c r="N21" s="6">
        <f t="shared" si="0"/>
        <v>29.1</v>
      </c>
      <c r="O21" s="3"/>
      <c r="P21" s="3"/>
      <c r="Q21" s="14">
        <f t="shared" si="1"/>
        <v>29.1</v>
      </c>
    </row>
    <row r="22" spans="1:17" ht="25.5" x14ac:dyDescent="0.2">
      <c r="A22" s="8" t="s">
        <v>59</v>
      </c>
      <c r="B22" s="1" t="s">
        <v>55</v>
      </c>
      <c r="C22" s="1" t="s">
        <v>66</v>
      </c>
      <c r="D22" s="2">
        <v>43790</v>
      </c>
      <c r="E22" s="2">
        <v>43790</v>
      </c>
      <c r="F22" s="1" t="s">
        <v>47</v>
      </c>
      <c r="G22" s="1"/>
      <c r="H22" s="4"/>
      <c r="I22" s="3"/>
      <c r="J22" s="3">
        <v>6.6</v>
      </c>
      <c r="K22" s="3"/>
      <c r="L22" s="3">
        <v>22.5</v>
      </c>
      <c r="M22" s="3"/>
      <c r="N22" s="6">
        <f t="shared" si="0"/>
        <v>29.1</v>
      </c>
      <c r="O22" s="3"/>
      <c r="P22" s="3"/>
      <c r="Q22" s="14">
        <f t="shared" si="1"/>
        <v>29.1</v>
      </c>
    </row>
    <row r="23" spans="1:17" ht="25.5" x14ac:dyDescent="0.2">
      <c r="A23" s="8" t="s">
        <v>59</v>
      </c>
      <c r="B23" s="1" t="s">
        <v>55</v>
      </c>
      <c r="C23" s="1" t="s">
        <v>66</v>
      </c>
      <c r="D23" s="2">
        <v>43791</v>
      </c>
      <c r="E23" s="2">
        <v>43791</v>
      </c>
      <c r="F23" s="1" t="s">
        <v>47</v>
      </c>
      <c r="G23" s="1"/>
      <c r="H23" s="4"/>
      <c r="I23" s="3"/>
      <c r="J23" s="3">
        <v>6.6</v>
      </c>
      <c r="K23" s="3"/>
      <c r="L23" s="3">
        <v>22.5</v>
      </c>
      <c r="M23" s="3"/>
      <c r="N23" s="6">
        <f t="shared" si="0"/>
        <v>29.1</v>
      </c>
      <c r="O23" s="3"/>
      <c r="P23" s="3"/>
      <c r="Q23" s="14">
        <f t="shared" si="1"/>
        <v>29.1</v>
      </c>
    </row>
    <row r="24" spans="1:17" ht="25.5" x14ac:dyDescent="0.2">
      <c r="A24" s="8" t="s">
        <v>59</v>
      </c>
      <c r="B24" s="1" t="s">
        <v>55</v>
      </c>
      <c r="C24" s="1" t="s">
        <v>63</v>
      </c>
      <c r="D24" s="2">
        <v>43795</v>
      </c>
      <c r="E24" s="2">
        <v>43795</v>
      </c>
      <c r="F24" s="1" t="s">
        <v>47</v>
      </c>
      <c r="G24" s="1"/>
      <c r="H24" s="4"/>
      <c r="I24" s="3"/>
      <c r="J24" s="3">
        <v>6.6</v>
      </c>
      <c r="K24" s="3"/>
      <c r="L24" s="3"/>
      <c r="M24" s="3"/>
      <c r="N24" s="6">
        <f t="shared" si="0"/>
        <v>6.6</v>
      </c>
      <c r="O24" s="3"/>
      <c r="P24" s="3"/>
      <c r="Q24" s="14">
        <f t="shared" si="1"/>
        <v>6.6</v>
      </c>
    </row>
    <row r="25" spans="1:17" ht="25.5" x14ac:dyDescent="0.2">
      <c r="A25" s="8" t="s">
        <v>59</v>
      </c>
      <c r="B25" s="1" t="s">
        <v>55</v>
      </c>
      <c r="C25" s="1" t="s">
        <v>64</v>
      </c>
      <c r="D25" s="2">
        <v>43795</v>
      </c>
      <c r="E25" s="2">
        <v>43795</v>
      </c>
      <c r="F25" s="1" t="s">
        <v>47</v>
      </c>
      <c r="G25" s="1"/>
      <c r="H25" s="4"/>
      <c r="I25" s="3"/>
      <c r="J25" s="3"/>
      <c r="K25" s="3"/>
      <c r="L25" s="3">
        <v>22.5</v>
      </c>
      <c r="M25" s="3"/>
      <c r="N25" s="6">
        <f t="shared" si="0"/>
        <v>22.5</v>
      </c>
      <c r="O25" s="3"/>
      <c r="P25" s="3"/>
      <c r="Q25" s="14">
        <f t="shared" si="1"/>
        <v>22.5</v>
      </c>
    </row>
    <row r="26" spans="1:17" ht="25.5" x14ac:dyDescent="0.2">
      <c r="A26" s="8" t="s">
        <v>59</v>
      </c>
      <c r="B26" s="8" t="s">
        <v>55</v>
      </c>
      <c r="C26" s="8" t="s">
        <v>62</v>
      </c>
      <c r="D26" s="9">
        <v>43796</v>
      </c>
      <c r="E26" s="9">
        <v>43796</v>
      </c>
      <c r="F26" s="8" t="s">
        <v>47</v>
      </c>
      <c r="G26" s="8"/>
      <c r="H26" s="10"/>
      <c r="I26" s="11"/>
      <c r="J26" s="11">
        <v>6.6</v>
      </c>
      <c r="K26" s="11"/>
      <c r="L26" s="3">
        <v>10</v>
      </c>
      <c r="M26" s="3"/>
      <c r="N26" s="6">
        <f t="shared" si="0"/>
        <v>16.600000000000001</v>
      </c>
      <c r="O26" s="3"/>
      <c r="P26" s="11"/>
      <c r="Q26" s="14">
        <f t="shared" si="1"/>
        <v>16.600000000000001</v>
      </c>
    </row>
    <row r="27" spans="1:17" ht="25.5" x14ac:dyDescent="0.2">
      <c r="A27" s="8" t="s">
        <v>75</v>
      </c>
      <c r="B27" s="8" t="s">
        <v>49</v>
      </c>
      <c r="C27" s="8" t="s">
        <v>50</v>
      </c>
      <c r="D27" s="9">
        <v>43531</v>
      </c>
      <c r="E27" s="9">
        <v>43531</v>
      </c>
      <c r="F27" s="8" t="s">
        <v>47</v>
      </c>
      <c r="G27" s="8"/>
      <c r="H27" s="10"/>
      <c r="I27" s="11"/>
      <c r="J27" s="11"/>
      <c r="K27" s="11"/>
      <c r="L27" s="3"/>
      <c r="M27" s="3"/>
      <c r="N27" s="6">
        <f t="shared" ref="N27" si="2">SUM(I27:M27)</f>
        <v>0</v>
      </c>
      <c r="O27" s="3"/>
      <c r="P27" s="11">
        <v>22.6</v>
      </c>
      <c r="Q27" s="14">
        <f t="shared" ref="Q27" si="3">SUM(N27:P27)</f>
        <v>22.6</v>
      </c>
    </row>
    <row r="28" spans="1:17" ht="38.25" x14ac:dyDescent="0.2">
      <c r="A28" s="8" t="s">
        <v>75</v>
      </c>
      <c r="B28" s="8" t="s">
        <v>49</v>
      </c>
      <c r="C28" s="8" t="s">
        <v>76</v>
      </c>
      <c r="D28" s="9">
        <v>43721</v>
      </c>
      <c r="E28" s="9">
        <v>43721</v>
      </c>
      <c r="F28" s="8" t="s">
        <v>47</v>
      </c>
      <c r="G28" s="8"/>
      <c r="H28" s="10"/>
      <c r="I28" s="11"/>
      <c r="J28" s="11"/>
      <c r="K28" s="11"/>
      <c r="L28" s="3"/>
      <c r="M28" s="3"/>
      <c r="N28" s="6">
        <f t="shared" si="0"/>
        <v>0</v>
      </c>
      <c r="O28" s="3"/>
      <c r="P28" s="11">
        <v>28.25</v>
      </c>
      <c r="Q28" s="14">
        <f t="shared" si="1"/>
        <v>28.25</v>
      </c>
    </row>
    <row r="29" spans="1:17" ht="25.5" x14ac:dyDescent="0.2">
      <c r="A29" s="8" t="s">
        <v>75</v>
      </c>
      <c r="B29" s="8" t="s">
        <v>49</v>
      </c>
      <c r="C29" s="8" t="s">
        <v>64</v>
      </c>
      <c r="D29" s="9">
        <v>43726</v>
      </c>
      <c r="E29" s="9">
        <v>43726</v>
      </c>
      <c r="F29" s="8" t="s">
        <v>47</v>
      </c>
      <c r="G29" s="8"/>
      <c r="H29" s="10"/>
      <c r="I29" s="11"/>
      <c r="J29" s="11"/>
      <c r="K29" s="11"/>
      <c r="L29" s="3"/>
      <c r="M29" s="3"/>
      <c r="N29" s="6">
        <f t="shared" si="0"/>
        <v>0</v>
      </c>
      <c r="O29" s="3"/>
      <c r="P29" s="11">
        <v>15</v>
      </c>
      <c r="Q29" s="14">
        <f t="shared" si="1"/>
        <v>15</v>
      </c>
    </row>
    <row r="30" spans="1:17" ht="25.5" x14ac:dyDescent="0.2">
      <c r="A30" s="8" t="s">
        <v>75</v>
      </c>
      <c r="B30" s="8" t="s">
        <v>49</v>
      </c>
      <c r="C30" s="8" t="s">
        <v>64</v>
      </c>
      <c r="D30" s="9">
        <v>43754</v>
      </c>
      <c r="E30" s="9">
        <v>43754</v>
      </c>
      <c r="F30" s="8" t="s">
        <v>47</v>
      </c>
      <c r="G30" s="8"/>
      <c r="H30" s="10"/>
      <c r="I30" s="11"/>
      <c r="J30" s="11"/>
      <c r="K30" s="11"/>
      <c r="L30" s="3"/>
      <c r="M30" s="3"/>
      <c r="N30" s="6">
        <f t="shared" ref="N30:N31" si="4">SUM(I30:M30)</f>
        <v>0</v>
      </c>
      <c r="O30" s="3"/>
      <c r="P30" s="11">
        <v>28.25</v>
      </c>
      <c r="Q30" s="14">
        <f t="shared" ref="Q30:Q31" si="5">SUM(N30:P30)</f>
        <v>28.25</v>
      </c>
    </row>
    <row r="31" spans="1:17" ht="25.5" x14ac:dyDescent="0.2">
      <c r="A31" s="8" t="s">
        <v>75</v>
      </c>
      <c r="B31" s="8" t="s">
        <v>49</v>
      </c>
      <c r="C31" s="8" t="s">
        <v>50</v>
      </c>
      <c r="D31" s="9">
        <v>43798</v>
      </c>
      <c r="E31" s="9">
        <v>43798</v>
      </c>
      <c r="F31" s="8" t="s">
        <v>47</v>
      </c>
      <c r="G31" s="8"/>
      <c r="H31" s="10"/>
      <c r="I31" s="11"/>
      <c r="J31" s="11"/>
      <c r="K31" s="11"/>
      <c r="L31" s="3"/>
      <c r="M31" s="3"/>
      <c r="N31" s="6">
        <f t="shared" si="4"/>
        <v>0</v>
      </c>
      <c r="O31" s="3"/>
      <c r="P31" s="11">
        <v>22.6</v>
      </c>
      <c r="Q31" s="14">
        <f t="shared" si="5"/>
        <v>22.6</v>
      </c>
    </row>
    <row r="32" spans="1:17" ht="25.5" x14ac:dyDescent="0.2">
      <c r="A32" s="8" t="s">
        <v>68</v>
      </c>
      <c r="B32" s="8" t="s">
        <v>49</v>
      </c>
      <c r="C32" s="8" t="s">
        <v>64</v>
      </c>
      <c r="D32" s="9">
        <v>43754</v>
      </c>
      <c r="E32" s="9">
        <v>43754</v>
      </c>
      <c r="F32" s="8" t="s">
        <v>47</v>
      </c>
      <c r="G32" s="15"/>
      <c r="H32" s="15"/>
      <c r="I32" s="15"/>
      <c r="J32" s="11"/>
      <c r="K32" s="15"/>
      <c r="L32" s="12"/>
      <c r="M32" s="12"/>
      <c r="N32" s="6">
        <f>SUM(I32:M32)</f>
        <v>0</v>
      </c>
      <c r="O32" s="12"/>
      <c r="P32" s="11">
        <v>26</v>
      </c>
      <c r="Q32" s="14">
        <f t="shared" si="1"/>
        <v>26</v>
      </c>
    </row>
    <row r="33" spans="1:17" ht="25.5" x14ac:dyDescent="0.2">
      <c r="A33" s="8" t="s">
        <v>52</v>
      </c>
      <c r="B33" s="8" t="s">
        <v>49</v>
      </c>
      <c r="C33" s="8" t="s">
        <v>50</v>
      </c>
      <c r="D33" s="9">
        <v>43699</v>
      </c>
      <c r="E33" s="9">
        <v>43699</v>
      </c>
      <c r="F33" s="8" t="s">
        <v>47</v>
      </c>
      <c r="G33" s="15"/>
      <c r="H33" s="15"/>
      <c r="I33" s="15"/>
      <c r="J33" s="11">
        <v>60</v>
      </c>
      <c r="K33" s="15"/>
      <c r="L33" s="12"/>
      <c r="M33" s="12"/>
      <c r="N33" s="6">
        <f t="shared" ref="N33:N34" si="6">SUM(I33:M33)</f>
        <v>60</v>
      </c>
      <c r="O33" s="12"/>
      <c r="P33" s="11">
        <v>17</v>
      </c>
      <c r="Q33" s="14">
        <f t="shared" ref="Q33:Q34" si="7">SUM(N33:P33)</f>
        <v>77</v>
      </c>
    </row>
    <row r="34" spans="1:17" ht="25.5" x14ac:dyDescent="0.2">
      <c r="A34" s="8" t="s">
        <v>52</v>
      </c>
      <c r="B34" s="8" t="s">
        <v>49</v>
      </c>
      <c r="C34" s="8" t="s">
        <v>50</v>
      </c>
      <c r="D34" s="9">
        <v>43777</v>
      </c>
      <c r="E34" s="9">
        <v>43777</v>
      </c>
      <c r="F34" s="8" t="s">
        <v>47</v>
      </c>
      <c r="G34" s="15"/>
      <c r="H34" s="15"/>
      <c r="I34" s="15"/>
      <c r="J34" s="11">
        <v>60</v>
      </c>
      <c r="K34" s="15"/>
      <c r="L34" s="12"/>
      <c r="M34" s="12"/>
      <c r="N34" s="6">
        <f t="shared" si="6"/>
        <v>60</v>
      </c>
      <c r="O34" s="12"/>
      <c r="P34" s="11">
        <v>17</v>
      </c>
      <c r="Q34" s="14">
        <f t="shared" si="7"/>
        <v>77</v>
      </c>
    </row>
    <row r="35" spans="1:17" ht="25.5" x14ac:dyDescent="0.2">
      <c r="A35" s="8" t="s">
        <v>77</v>
      </c>
      <c r="B35" s="8" t="s">
        <v>49</v>
      </c>
      <c r="C35" s="8" t="s">
        <v>50</v>
      </c>
      <c r="D35" s="9">
        <v>43699</v>
      </c>
      <c r="E35" s="9">
        <v>43699</v>
      </c>
      <c r="F35" s="8" t="s">
        <v>47</v>
      </c>
      <c r="G35" s="15"/>
      <c r="H35" s="15"/>
      <c r="I35" s="15"/>
      <c r="J35" s="11">
        <v>11.95</v>
      </c>
      <c r="K35" s="15"/>
      <c r="L35" s="12"/>
      <c r="M35" s="12"/>
      <c r="N35" s="6">
        <f t="shared" ref="N35" si="8">SUM(I35:M35)</f>
        <v>11.95</v>
      </c>
      <c r="O35" s="12"/>
      <c r="P35" s="11"/>
      <c r="Q35" s="14">
        <f t="shared" ref="Q35" si="9">SUM(N35:P35)</f>
        <v>11.95</v>
      </c>
    </row>
    <row r="36" spans="1:17" ht="25.5" x14ac:dyDescent="0.2">
      <c r="A36" s="8" t="s">
        <v>67</v>
      </c>
      <c r="B36" s="8" t="s">
        <v>49</v>
      </c>
      <c r="C36" s="8" t="s">
        <v>50</v>
      </c>
      <c r="D36" s="9">
        <v>43796</v>
      </c>
      <c r="E36" s="9">
        <v>43796</v>
      </c>
      <c r="F36" s="8" t="s">
        <v>47</v>
      </c>
      <c r="G36" s="8"/>
      <c r="H36" s="10"/>
      <c r="I36" s="11"/>
      <c r="J36" s="11">
        <f>0.4*32</f>
        <v>12.8</v>
      </c>
      <c r="K36" s="11"/>
      <c r="L36" s="3"/>
      <c r="M36" s="3"/>
      <c r="N36" s="6">
        <f t="shared" si="0"/>
        <v>12.8</v>
      </c>
      <c r="O36" s="3"/>
      <c r="P36" s="11">
        <v>17</v>
      </c>
      <c r="Q36" s="14">
        <f t="shared" si="1"/>
        <v>29.8</v>
      </c>
    </row>
  </sheetData>
  <pageMargins left="0.25" right="0.25" top="0.75" bottom="0.75" header="0.3" footer="0.3"/>
  <pageSetup paperSize="5" fitToHeight="0" orientation="landscape" r:id="rId1"/>
  <headerFooter>
    <oddHeader>&amp;C&amp;"-,Regular"&amp;12Education Quality and Accountability Office
EQAO Expenses Paid Out October 1, 2019 to December 31, 2019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34"/>
  <sheetViews>
    <sheetView view="pageLayout" zoomScale="90" zoomScaleNormal="100" zoomScaleSheetLayoutView="70" zoomScalePageLayoutView="90" workbookViewId="0">
      <selection activeCell="N25" sqref="N25"/>
    </sheetView>
  </sheetViews>
  <sheetFormatPr defaultRowHeight="12.75" x14ac:dyDescent="0.2"/>
  <cols>
    <col min="1" max="1" width="12.5703125" customWidth="1"/>
    <col min="2" max="2" width="11.5703125" customWidth="1"/>
    <col min="3" max="3" width="15" customWidth="1"/>
    <col min="4" max="4" width="11.28515625" customWidth="1"/>
    <col min="5" max="5" width="10.85546875" customWidth="1"/>
    <col min="6" max="6" width="11.28515625" customWidth="1"/>
    <col min="7" max="7" width="9.7109375" customWidth="1"/>
    <col min="8" max="8" width="9.28515625" customWidth="1"/>
    <col min="9" max="9" width="9" customWidth="1"/>
    <col min="10" max="10" width="11.5703125" customWidth="1"/>
    <col min="11" max="11" width="11.28515625" customWidth="1"/>
    <col min="12" max="12" width="9.85546875" customWidth="1"/>
    <col min="13" max="13" width="9.28515625" customWidth="1"/>
    <col min="14" max="14" width="9.5703125" customWidth="1"/>
    <col min="15" max="15" width="8.42578125" customWidth="1"/>
    <col min="16" max="16" width="10.7109375" customWidth="1"/>
    <col min="17" max="17" width="9.5703125" customWidth="1"/>
  </cols>
  <sheetData>
    <row r="1" spans="1:17" s="13" customFormat="1" ht="48" customHeight="1" x14ac:dyDescent="0.2">
      <c r="A1" s="5" t="s">
        <v>32</v>
      </c>
      <c r="B1" s="5" t="s">
        <v>33</v>
      </c>
      <c r="C1" s="5" t="s">
        <v>34</v>
      </c>
      <c r="D1" s="5" t="s">
        <v>35</v>
      </c>
      <c r="E1" s="5" t="s">
        <v>36</v>
      </c>
      <c r="F1" s="5" t="s">
        <v>5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  <c r="N1" s="5" t="s">
        <v>44</v>
      </c>
      <c r="O1" s="5" t="s">
        <v>45</v>
      </c>
      <c r="P1" s="5" t="s">
        <v>46</v>
      </c>
      <c r="Q1" s="5" t="s">
        <v>16</v>
      </c>
    </row>
    <row r="2" spans="1:17" ht="51" x14ac:dyDescent="0.2">
      <c r="A2" s="1" t="s">
        <v>59</v>
      </c>
      <c r="B2" s="8" t="s">
        <v>57</v>
      </c>
      <c r="C2" s="1" t="s">
        <v>80</v>
      </c>
      <c r="D2" s="2">
        <v>43726</v>
      </c>
      <c r="E2" s="2">
        <v>43726</v>
      </c>
      <c r="F2" s="1" t="s">
        <v>47</v>
      </c>
      <c r="G2" s="1"/>
      <c r="H2" s="4"/>
      <c r="I2" s="3"/>
      <c r="J2" s="3">
        <v>6.6</v>
      </c>
      <c r="K2" s="3"/>
      <c r="L2" s="3">
        <v>12.5</v>
      </c>
      <c r="M2" s="3"/>
      <c r="N2" s="6">
        <f>SUM(I2:M2)</f>
        <v>19.100000000000001</v>
      </c>
      <c r="O2" s="3"/>
      <c r="P2" s="3"/>
      <c r="Q2" s="14">
        <f>SUM(N2:P2)</f>
        <v>19.100000000000001</v>
      </c>
    </row>
    <row r="3" spans="1:17" ht="38.25" x14ac:dyDescent="0.2">
      <c r="A3" s="1" t="s">
        <v>59</v>
      </c>
      <c r="B3" s="8" t="s">
        <v>57</v>
      </c>
      <c r="C3" s="1" t="s">
        <v>69</v>
      </c>
      <c r="D3" s="2">
        <v>43727</v>
      </c>
      <c r="E3" s="2">
        <v>43727</v>
      </c>
      <c r="F3" s="1" t="s">
        <v>74</v>
      </c>
      <c r="G3" s="1"/>
      <c r="H3" s="4"/>
      <c r="I3" s="3"/>
      <c r="J3" s="3">
        <v>25.6</v>
      </c>
      <c r="K3" s="3"/>
      <c r="L3" s="3">
        <v>12.5</v>
      </c>
      <c r="M3" s="3"/>
      <c r="N3" s="6">
        <f t="shared" ref="N3:N34" si="0">SUM(I3:M3)</f>
        <v>38.1</v>
      </c>
      <c r="O3" s="3"/>
      <c r="P3" s="3"/>
      <c r="Q3" s="14">
        <f t="shared" ref="Q3:Q34" si="1">SUM(N3:P3)</f>
        <v>38.1</v>
      </c>
    </row>
    <row r="4" spans="1:17" ht="38.25" x14ac:dyDescent="0.2">
      <c r="A4" s="1" t="s">
        <v>59</v>
      </c>
      <c r="B4" s="8" t="s">
        <v>57</v>
      </c>
      <c r="C4" s="1" t="s">
        <v>61</v>
      </c>
      <c r="D4" s="2">
        <v>43728</v>
      </c>
      <c r="E4" s="2">
        <v>43728</v>
      </c>
      <c r="F4" s="1" t="s">
        <v>47</v>
      </c>
      <c r="G4" s="1"/>
      <c r="H4" s="4"/>
      <c r="I4" s="3"/>
      <c r="J4" s="3">
        <v>6.6</v>
      </c>
      <c r="K4" s="3"/>
      <c r="L4" s="3">
        <v>12.5</v>
      </c>
      <c r="M4" s="3"/>
      <c r="N4" s="6">
        <f t="shared" si="0"/>
        <v>19.100000000000001</v>
      </c>
      <c r="O4" s="3"/>
      <c r="P4" s="3"/>
      <c r="Q4" s="14">
        <f t="shared" si="1"/>
        <v>19.100000000000001</v>
      </c>
    </row>
    <row r="5" spans="1:17" ht="38.25" x14ac:dyDescent="0.2">
      <c r="A5" s="1" t="s">
        <v>59</v>
      </c>
      <c r="B5" s="8" t="s">
        <v>57</v>
      </c>
      <c r="C5" s="1" t="s">
        <v>61</v>
      </c>
      <c r="D5" s="2">
        <v>43733</v>
      </c>
      <c r="E5" s="2">
        <v>43733</v>
      </c>
      <c r="F5" s="1" t="s">
        <v>47</v>
      </c>
      <c r="G5" s="1"/>
      <c r="H5" s="4"/>
      <c r="I5" s="3"/>
      <c r="J5" s="3">
        <v>6</v>
      </c>
      <c r="K5" s="3"/>
      <c r="L5" s="3">
        <v>22.5</v>
      </c>
      <c r="M5" s="3"/>
      <c r="N5" s="6">
        <f t="shared" si="0"/>
        <v>28.5</v>
      </c>
      <c r="O5" s="3"/>
      <c r="P5" s="3"/>
      <c r="Q5" s="14">
        <f t="shared" si="1"/>
        <v>28.5</v>
      </c>
    </row>
    <row r="6" spans="1:17" ht="38.25" x14ac:dyDescent="0.2">
      <c r="A6" s="1" t="s">
        <v>59</v>
      </c>
      <c r="B6" s="8" t="s">
        <v>57</v>
      </c>
      <c r="C6" s="1" t="s">
        <v>61</v>
      </c>
      <c r="D6" s="2">
        <v>43735</v>
      </c>
      <c r="E6" s="2">
        <v>43735</v>
      </c>
      <c r="F6" s="1" t="s">
        <v>47</v>
      </c>
      <c r="G6" s="1"/>
      <c r="H6" s="4"/>
      <c r="I6" s="3"/>
      <c r="J6" s="3">
        <v>6</v>
      </c>
      <c r="K6" s="3"/>
      <c r="L6" s="3">
        <v>12.5</v>
      </c>
      <c r="M6" s="3"/>
      <c r="N6" s="6">
        <f t="shared" si="0"/>
        <v>18.5</v>
      </c>
      <c r="O6" s="3"/>
      <c r="P6" s="3"/>
      <c r="Q6" s="14">
        <f t="shared" si="1"/>
        <v>18.5</v>
      </c>
    </row>
    <row r="7" spans="1:17" ht="38.25" x14ac:dyDescent="0.2">
      <c r="A7" s="1" t="s">
        <v>59</v>
      </c>
      <c r="B7" s="8" t="s">
        <v>57</v>
      </c>
      <c r="C7" s="1" t="s">
        <v>70</v>
      </c>
      <c r="D7" s="2">
        <v>43738</v>
      </c>
      <c r="E7" s="2">
        <v>43738</v>
      </c>
      <c r="F7" s="1" t="s">
        <v>47</v>
      </c>
      <c r="G7" s="1"/>
      <c r="H7" s="4"/>
      <c r="I7" s="3"/>
      <c r="J7" s="3">
        <v>6</v>
      </c>
      <c r="K7" s="3"/>
      <c r="L7" s="3">
        <v>12.5</v>
      </c>
      <c r="M7" s="3"/>
      <c r="N7" s="6">
        <f t="shared" si="0"/>
        <v>18.5</v>
      </c>
      <c r="O7" s="3"/>
      <c r="P7" s="3"/>
      <c r="Q7" s="14">
        <f t="shared" si="1"/>
        <v>18.5</v>
      </c>
    </row>
    <row r="8" spans="1:17" ht="38.25" x14ac:dyDescent="0.2">
      <c r="A8" s="1" t="s">
        <v>59</v>
      </c>
      <c r="B8" s="8" t="s">
        <v>57</v>
      </c>
      <c r="C8" s="1" t="s">
        <v>60</v>
      </c>
      <c r="D8" s="2">
        <v>43760</v>
      </c>
      <c r="E8" s="2">
        <v>43760</v>
      </c>
      <c r="F8" s="1" t="s">
        <v>78</v>
      </c>
      <c r="G8" s="1"/>
      <c r="H8" s="4"/>
      <c r="I8" s="3"/>
      <c r="J8" s="3">
        <f>0.4*73.8</f>
        <v>29.52</v>
      </c>
      <c r="K8" s="3"/>
      <c r="L8" s="3">
        <v>22.5</v>
      </c>
      <c r="M8" s="3"/>
      <c r="N8" s="6">
        <f t="shared" si="0"/>
        <v>52.019999999999996</v>
      </c>
      <c r="O8" s="3"/>
      <c r="P8" s="3"/>
      <c r="Q8" s="14">
        <f t="shared" si="1"/>
        <v>52.019999999999996</v>
      </c>
    </row>
    <row r="9" spans="1:17" ht="38.25" x14ac:dyDescent="0.2">
      <c r="A9" s="1" t="s">
        <v>59</v>
      </c>
      <c r="B9" s="8" t="s">
        <v>57</v>
      </c>
      <c r="C9" s="1" t="s">
        <v>60</v>
      </c>
      <c r="D9" s="2">
        <v>43762</v>
      </c>
      <c r="E9" s="2">
        <v>43762</v>
      </c>
      <c r="F9" s="1" t="s">
        <v>47</v>
      </c>
      <c r="G9" s="1"/>
      <c r="H9" s="4"/>
      <c r="I9" s="3"/>
      <c r="J9" s="3">
        <v>6</v>
      </c>
      <c r="K9" s="3"/>
      <c r="L9" s="3"/>
      <c r="M9" s="3"/>
      <c r="N9" s="6">
        <f t="shared" si="0"/>
        <v>6</v>
      </c>
      <c r="O9" s="3"/>
      <c r="P9" s="3"/>
      <c r="Q9" s="14">
        <f t="shared" si="1"/>
        <v>6</v>
      </c>
    </row>
    <row r="10" spans="1:17" ht="38.25" x14ac:dyDescent="0.2">
      <c r="A10" s="1" t="s">
        <v>59</v>
      </c>
      <c r="B10" s="8" t="s">
        <v>57</v>
      </c>
      <c r="C10" s="1" t="s">
        <v>61</v>
      </c>
      <c r="D10" s="2">
        <v>43766</v>
      </c>
      <c r="E10" s="2">
        <v>43766</v>
      </c>
      <c r="F10" s="1" t="s">
        <v>65</v>
      </c>
      <c r="G10" s="1"/>
      <c r="H10" s="4"/>
      <c r="I10" s="3"/>
      <c r="J10" s="3">
        <f>0.4*2.8</f>
        <v>1.1199999999999999</v>
      </c>
      <c r="K10" s="3"/>
      <c r="L10" s="3"/>
      <c r="M10" s="3"/>
      <c r="N10" s="6">
        <f t="shared" si="0"/>
        <v>1.1199999999999999</v>
      </c>
      <c r="O10" s="3"/>
      <c r="P10" s="3"/>
      <c r="Q10" s="14">
        <f t="shared" si="1"/>
        <v>1.1199999999999999</v>
      </c>
    </row>
    <row r="11" spans="1:17" ht="38.25" x14ac:dyDescent="0.2">
      <c r="A11" s="1" t="s">
        <v>59</v>
      </c>
      <c r="B11" s="8" t="s">
        <v>57</v>
      </c>
      <c r="C11" s="1" t="s">
        <v>61</v>
      </c>
      <c r="D11" s="2">
        <v>43767</v>
      </c>
      <c r="E11" s="2">
        <v>43767</v>
      </c>
      <c r="F11" s="1" t="s">
        <v>65</v>
      </c>
      <c r="G11" s="1"/>
      <c r="H11" s="4"/>
      <c r="I11" s="3"/>
      <c r="J11" s="3">
        <f>15.6*0.4</f>
        <v>6.24</v>
      </c>
      <c r="K11" s="3"/>
      <c r="L11" s="3"/>
      <c r="M11" s="3"/>
      <c r="N11" s="6">
        <f t="shared" si="0"/>
        <v>6.24</v>
      </c>
      <c r="O11" s="3"/>
      <c r="P11" s="3"/>
      <c r="Q11" s="14">
        <f t="shared" si="1"/>
        <v>6.24</v>
      </c>
    </row>
    <row r="12" spans="1:17" ht="38.25" x14ac:dyDescent="0.2">
      <c r="A12" s="1" t="s">
        <v>59</v>
      </c>
      <c r="B12" s="8" t="s">
        <v>57</v>
      </c>
      <c r="C12" s="1" t="s">
        <v>61</v>
      </c>
      <c r="D12" s="2">
        <v>43770</v>
      </c>
      <c r="E12" s="2">
        <v>43770</v>
      </c>
      <c r="F12" s="1" t="s">
        <v>47</v>
      </c>
      <c r="G12" s="1"/>
      <c r="H12" s="4"/>
      <c r="I12" s="3"/>
      <c r="J12" s="3">
        <v>6</v>
      </c>
      <c r="K12" s="3"/>
      <c r="L12" s="3"/>
      <c r="M12" s="3"/>
      <c r="N12" s="6">
        <f t="shared" si="0"/>
        <v>6</v>
      </c>
      <c r="O12" s="3"/>
      <c r="P12" s="3"/>
      <c r="Q12" s="14">
        <f t="shared" si="1"/>
        <v>6</v>
      </c>
    </row>
    <row r="13" spans="1:17" ht="38.25" x14ac:dyDescent="0.2">
      <c r="A13" s="1" t="s">
        <v>59</v>
      </c>
      <c r="B13" s="8" t="s">
        <v>57</v>
      </c>
      <c r="C13" s="8" t="s">
        <v>60</v>
      </c>
      <c r="D13" s="2">
        <v>43771</v>
      </c>
      <c r="E13" s="2">
        <v>43771</v>
      </c>
      <c r="F13" s="1" t="s">
        <v>47</v>
      </c>
      <c r="G13" s="1"/>
      <c r="H13" s="4"/>
      <c r="I13" s="3"/>
      <c r="J13" s="3">
        <f>40*0.4</f>
        <v>16</v>
      </c>
      <c r="K13" s="3"/>
      <c r="L13" s="3">
        <v>22.5</v>
      </c>
      <c r="M13" s="3"/>
      <c r="N13" s="6">
        <f t="shared" si="0"/>
        <v>38.5</v>
      </c>
      <c r="O13" s="3"/>
      <c r="P13" s="3">
        <v>7</v>
      </c>
      <c r="Q13" s="14">
        <f t="shared" si="1"/>
        <v>45.5</v>
      </c>
    </row>
    <row r="14" spans="1:17" ht="38.25" x14ac:dyDescent="0.2">
      <c r="A14" s="1" t="s">
        <v>59</v>
      </c>
      <c r="B14" s="8" t="s">
        <v>57</v>
      </c>
      <c r="C14" s="1" t="s">
        <v>70</v>
      </c>
      <c r="D14" s="2">
        <v>43776</v>
      </c>
      <c r="E14" s="2">
        <v>43776</v>
      </c>
      <c r="F14" s="1" t="s">
        <v>47</v>
      </c>
      <c r="G14" s="1"/>
      <c r="H14" s="4"/>
      <c r="I14" s="3"/>
      <c r="J14" s="3">
        <v>6</v>
      </c>
      <c r="K14" s="3"/>
      <c r="L14" s="3">
        <v>22.5</v>
      </c>
      <c r="M14" s="3"/>
      <c r="N14" s="6">
        <f>SUM(I14:M14)</f>
        <v>28.5</v>
      </c>
      <c r="O14" s="3"/>
      <c r="P14" s="3"/>
      <c r="Q14" s="14">
        <f>SUM(N14:P14)</f>
        <v>28.5</v>
      </c>
    </row>
    <row r="15" spans="1:17" ht="38.25" x14ac:dyDescent="0.2">
      <c r="A15" s="1" t="s">
        <v>59</v>
      </c>
      <c r="B15" s="8" t="s">
        <v>57</v>
      </c>
      <c r="C15" s="8" t="s">
        <v>60</v>
      </c>
      <c r="D15" s="2">
        <v>43782</v>
      </c>
      <c r="E15" s="2">
        <v>43782</v>
      </c>
      <c r="F15" s="1" t="s">
        <v>47</v>
      </c>
      <c r="G15" s="1"/>
      <c r="H15" s="4"/>
      <c r="I15" s="3"/>
      <c r="J15" s="3">
        <v>6.6</v>
      </c>
      <c r="K15" s="3"/>
      <c r="L15" s="3">
        <v>22.5</v>
      </c>
      <c r="M15" s="3"/>
      <c r="N15" s="6">
        <f t="shared" si="0"/>
        <v>29.1</v>
      </c>
      <c r="O15" s="3"/>
      <c r="P15" s="3">
        <v>20</v>
      </c>
      <c r="Q15" s="14">
        <f t="shared" si="1"/>
        <v>49.1</v>
      </c>
    </row>
    <row r="16" spans="1:17" ht="38.25" x14ac:dyDescent="0.2">
      <c r="A16" s="1" t="s">
        <v>59</v>
      </c>
      <c r="B16" s="8" t="s">
        <v>57</v>
      </c>
      <c r="C16" s="1" t="s">
        <v>70</v>
      </c>
      <c r="D16" s="2">
        <v>43782</v>
      </c>
      <c r="E16" s="2">
        <v>43782</v>
      </c>
      <c r="F16" s="1" t="s">
        <v>47</v>
      </c>
      <c r="G16" s="1"/>
      <c r="H16" s="4"/>
      <c r="I16" s="3"/>
      <c r="J16" s="3">
        <v>3.3</v>
      </c>
      <c r="K16" s="3"/>
      <c r="L16" s="3"/>
      <c r="M16" s="3"/>
      <c r="N16" s="6">
        <f t="shared" si="0"/>
        <v>3.3</v>
      </c>
      <c r="O16" s="3"/>
      <c r="P16" s="3"/>
      <c r="Q16" s="14">
        <f t="shared" si="1"/>
        <v>3.3</v>
      </c>
    </row>
    <row r="17" spans="1:17" ht="38.25" x14ac:dyDescent="0.2">
      <c r="A17" s="1" t="s">
        <v>59</v>
      </c>
      <c r="B17" s="8" t="s">
        <v>57</v>
      </c>
      <c r="C17" s="8" t="s">
        <v>60</v>
      </c>
      <c r="D17" s="2">
        <v>43783</v>
      </c>
      <c r="E17" s="2">
        <v>43783</v>
      </c>
      <c r="F17" s="1" t="s">
        <v>47</v>
      </c>
      <c r="G17" s="1"/>
      <c r="H17" s="4"/>
      <c r="I17" s="3"/>
      <c r="J17" s="3">
        <f>13.2*0.4</f>
        <v>5.28</v>
      </c>
      <c r="K17" s="3"/>
      <c r="L17" s="3"/>
      <c r="M17" s="3"/>
      <c r="N17" s="6">
        <f t="shared" si="0"/>
        <v>5.28</v>
      </c>
      <c r="O17" s="3"/>
      <c r="P17" s="3">
        <v>20</v>
      </c>
      <c r="Q17" s="14">
        <f t="shared" si="1"/>
        <v>25.28</v>
      </c>
    </row>
    <row r="18" spans="1:17" ht="38.25" x14ac:dyDescent="0.2">
      <c r="A18" s="1" t="s">
        <v>59</v>
      </c>
      <c r="B18" s="8" t="s">
        <v>57</v>
      </c>
      <c r="C18" s="1" t="s">
        <v>61</v>
      </c>
      <c r="D18" s="2">
        <v>43788</v>
      </c>
      <c r="E18" s="2">
        <v>43788</v>
      </c>
      <c r="F18" s="1" t="s">
        <v>47</v>
      </c>
      <c r="G18" s="1"/>
      <c r="H18" s="4"/>
      <c r="I18" s="3"/>
      <c r="J18" s="3">
        <v>6.6</v>
      </c>
      <c r="K18" s="3"/>
      <c r="L18" s="3">
        <v>12.5</v>
      </c>
      <c r="M18" s="3"/>
      <c r="N18" s="6">
        <f t="shared" si="0"/>
        <v>19.100000000000001</v>
      </c>
      <c r="O18" s="3"/>
      <c r="P18" s="3"/>
      <c r="Q18" s="14">
        <f t="shared" si="1"/>
        <v>19.100000000000001</v>
      </c>
    </row>
    <row r="19" spans="1:17" ht="38.25" x14ac:dyDescent="0.2">
      <c r="A19" s="1" t="s">
        <v>59</v>
      </c>
      <c r="B19" s="8" t="s">
        <v>57</v>
      </c>
      <c r="C19" s="8" t="s">
        <v>60</v>
      </c>
      <c r="D19" s="2">
        <v>43789</v>
      </c>
      <c r="E19" s="2">
        <v>43789</v>
      </c>
      <c r="F19" s="1" t="s">
        <v>47</v>
      </c>
      <c r="G19" s="1"/>
      <c r="H19" s="4"/>
      <c r="I19" s="3"/>
      <c r="J19" s="3">
        <v>6.6</v>
      </c>
      <c r="K19" s="3"/>
      <c r="L19" s="3">
        <v>22.5</v>
      </c>
      <c r="M19" s="3"/>
      <c r="N19" s="6">
        <f t="shared" si="0"/>
        <v>29.1</v>
      </c>
      <c r="O19" s="3"/>
      <c r="P19" s="3"/>
      <c r="Q19" s="14">
        <f t="shared" si="1"/>
        <v>29.1</v>
      </c>
    </row>
    <row r="20" spans="1:17" ht="38.25" x14ac:dyDescent="0.2">
      <c r="A20" s="1" t="s">
        <v>59</v>
      </c>
      <c r="B20" s="8" t="s">
        <v>57</v>
      </c>
      <c r="C20" s="8" t="s">
        <v>60</v>
      </c>
      <c r="D20" s="2">
        <v>43790</v>
      </c>
      <c r="E20" s="2">
        <v>43790</v>
      </c>
      <c r="F20" s="1" t="s">
        <v>47</v>
      </c>
      <c r="G20" s="1"/>
      <c r="H20" s="4"/>
      <c r="I20" s="3"/>
      <c r="J20" s="3">
        <v>6.6</v>
      </c>
      <c r="K20" s="3"/>
      <c r="L20" s="3">
        <v>22.5</v>
      </c>
      <c r="M20" s="3"/>
      <c r="N20" s="6">
        <f t="shared" si="0"/>
        <v>29.1</v>
      </c>
      <c r="O20" s="3"/>
      <c r="P20" s="3"/>
      <c r="Q20" s="14">
        <f t="shared" si="1"/>
        <v>29.1</v>
      </c>
    </row>
    <row r="21" spans="1:17" ht="38.25" x14ac:dyDescent="0.2">
      <c r="A21" s="1" t="s">
        <v>59</v>
      </c>
      <c r="B21" s="8" t="s">
        <v>57</v>
      </c>
      <c r="C21" s="8" t="s">
        <v>60</v>
      </c>
      <c r="D21" s="2">
        <v>43791</v>
      </c>
      <c r="E21" s="2">
        <v>43791</v>
      </c>
      <c r="F21" s="1" t="s">
        <v>47</v>
      </c>
      <c r="G21" s="1"/>
      <c r="H21" s="4"/>
      <c r="I21" s="3"/>
      <c r="J21" s="3">
        <v>6.6</v>
      </c>
      <c r="K21" s="3"/>
      <c r="L21" s="3">
        <v>22.5</v>
      </c>
      <c r="M21" s="3"/>
      <c r="N21" s="6">
        <f t="shared" si="0"/>
        <v>29.1</v>
      </c>
      <c r="O21" s="3"/>
      <c r="P21" s="3"/>
      <c r="Q21" s="14">
        <f t="shared" si="1"/>
        <v>29.1</v>
      </c>
    </row>
    <row r="22" spans="1:17" ht="38.25" x14ac:dyDescent="0.2">
      <c r="A22" s="1" t="s">
        <v>59</v>
      </c>
      <c r="B22" s="8" t="s">
        <v>57</v>
      </c>
      <c r="C22" s="1" t="s">
        <v>61</v>
      </c>
      <c r="D22" s="2">
        <v>43795</v>
      </c>
      <c r="E22" s="2">
        <v>43795</v>
      </c>
      <c r="F22" s="1" t="s">
        <v>47</v>
      </c>
      <c r="G22" s="1"/>
      <c r="H22" s="4"/>
      <c r="I22" s="3"/>
      <c r="J22" s="3">
        <v>6.6</v>
      </c>
      <c r="K22" s="3"/>
      <c r="L22" s="3"/>
      <c r="M22" s="3"/>
      <c r="N22" s="6">
        <f t="shared" si="0"/>
        <v>6.6</v>
      </c>
      <c r="O22" s="3"/>
      <c r="P22" s="3"/>
      <c r="Q22" s="14">
        <f t="shared" si="1"/>
        <v>6.6</v>
      </c>
    </row>
    <row r="23" spans="1:17" ht="38.25" x14ac:dyDescent="0.2">
      <c r="A23" s="1" t="s">
        <v>59</v>
      </c>
      <c r="B23" s="8" t="s">
        <v>57</v>
      </c>
      <c r="C23" s="1" t="s">
        <v>70</v>
      </c>
      <c r="D23" s="2">
        <v>43795</v>
      </c>
      <c r="E23" s="2">
        <v>43795</v>
      </c>
      <c r="F23" s="1" t="s">
        <v>47</v>
      </c>
      <c r="G23" s="1"/>
      <c r="H23" s="4"/>
      <c r="I23" s="3"/>
      <c r="J23" s="3"/>
      <c r="K23" s="3"/>
      <c r="L23" s="3">
        <v>22.5</v>
      </c>
      <c r="M23" s="3"/>
      <c r="N23" s="6">
        <f t="shared" si="0"/>
        <v>22.5</v>
      </c>
      <c r="O23" s="3"/>
      <c r="P23" s="11"/>
      <c r="Q23" s="14">
        <f t="shared" si="1"/>
        <v>22.5</v>
      </c>
    </row>
    <row r="24" spans="1:17" ht="38.25" x14ac:dyDescent="0.2">
      <c r="A24" s="1" t="s">
        <v>59</v>
      </c>
      <c r="B24" s="8" t="s">
        <v>57</v>
      </c>
      <c r="C24" s="1" t="s">
        <v>69</v>
      </c>
      <c r="D24" s="9">
        <v>43796</v>
      </c>
      <c r="E24" s="9">
        <v>43796</v>
      </c>
      <c r="F24" s="8" t="s">
        <v>47</v>
      </c>
      <c r="G24" s="1"/>
      <c r="H24" s="4"/>
      <c r="I24" s="11"/>
      <c r="J24" s="11">
        <v>6.6</v>
      </c>
      <c r="K24" s="11"/>
      <c r="L24" s="3">
        <v>10</v>
      </c>
      <c r="M24" s="3"/>
      <c r="N24" s="6">
        <f t="shared" si="0"/>
        <v>16.600000000000001</v>
      </c>
      <c r="O24" s="3"/>
      <c r="P24" s="11"/>
      <c r="Q24" s="14">
        <f t="shared" si="1"/>
        <v>16.600000000000001</v>
      </c>
    </row>
    <row r="25" spans="1:17" ht="25.5" x14ac:dyDescent="0.2">
      <c r="A25" s="8" t="s">
        <v>75</v>
      </c>
      <c r="B25" s="8" t="s">
        <v>49</v>
      </c>
      <c r="C25" s="1" t="s">
        <v>58</v>
      </c>
      <c r="D25" s="9">
        <v>43531</v>
      </c>
      <c r="E25" s="9">
        <v>43531</v>
      </c>
      <c r="F25" s="8" t="s">
        <v>47</v>
      </c>
      <c r="G25" s="1"/>
      <c r="H25" s="4"/>
      <c r="I25" s="11"/>
      <c r="J25" s="11"/>
      <c r="K25" s="11"/>
      <c r="L25" s="3"/>
      <c r="M25" s="3"/>
      <c r="N25" s="6">
        <f t="shared" ref="N25" si="2">SUM(I25:M25)</f>
        <v>0</v>
      </c>
      <c r="O25" s="3"/>
      <c r="P25" s="11">
        <v>22.6</v>
      </c>
      <c r="Q25" s="14">
        <f t="shared" si="1"/>
        <v>22.6</v>
      </c>
    </row>
    <row r="26" spans="1:17" ht="38.25" x14ac:dyDescent="0.2">
      <c r="A26" s="8" t="s">
        <v>75</v>
      </c>
      <c r="B26" s="8" t="s">
        <v>49</v>
      </c>
      <c r="C26" s="1" t="s">
        <v>79</v>
      </c>
      <c r="D26" s="9">
        <v>43721</v>
      </c>
      <c r="E26" s="9">
        <v>43721</v>
      </c>
      <c r="F26" s="8" t="s">
        <v>47</v>
      </c>
      <c r="G26" s="1"/>
      <c r="H26" s="4"/>
      <c r="I26" s="11"/>
      <c r="J26" s="11"/>
      <c r="K26" s="11"/>
      <c r="L26" s="3"/>
      <c r="M26" s="3"/>
      <c r="N26" s="6">
        <f t="shared" ref="N26:N27" si="3">SUM(I26:M26)</f>
        <v>0</v>
      </c>
      <c r="O26" s="3"/>
      <c r="P26" s="11">
        <v>28.25</v>
      </c>
      <c r="Q26" s="14">
        <f t="shared" ref="Q26:Q27" si="4">SUM(N26:P26)</f>
        <v>28.25</v>
      </c>
    </row>
    <row r="27" spans="1:17" ht="25.5" x14ac:dyDescent="0.2">
      <c r="A27" s="8" t="s">
        <v>75</v>
      </c>
      <c r="B27" s="8" t="s">
        <v>49</v>
      </c>
      <c r="C27" s="1" t="s">
        <v>70</v>
      </c>
      <c r="D27" s="9">
        <v>43726</v>
      </c>
      <c r="E27" s="9">
        <v>43726</v>
      </c>
      <c r="F27" s="8" t="s">
        <v>47</v>
      </c>
      <c r="G27" s="1"/>
      <c r="H27" s="4"/>
      <c r="I27" s="11"/>
      <c r="J27" s="11"/>
      <c r="K27" s="11"/>
      <c r="L27" s="3"/>
      <c r="M27" s="3"/>
      <c r="N27" s="6">
        <f t="shared" si="3"/>
        <v>0</v>
      </c>
      <c r="O27" s="3"/>
      <c r="P27" s="11">
        <v>15</v>
      </c>
      <c r="Q27" s="14">
        <f t="shared" si="4"/>
        <v>15</v>
      </c>
    </row>
    <row r="28" spans="1:17" ht="25.5" x14ac:dyDescent="0.2">
      <c r="A28" s="8" t="s">
        <v>75</v>
      </c>
      <c r="B28" s="8" t="s">
        <v>49</v>
      </c>
      <c r="C28" s="1" t="s">
        <v>70</v>
      </c>
      <c r="D28" s="9">
        <v>43754</v>
      </c>
      <c r="E28" s="9">
        <v>43754</v>
      </c>
      <c r="F28" s="8" t="s">
        <v>47</v>
      </c>
      <c r="G28" s="1"/>
      <c r="H28" s="4"/>
      <c r="I28" s="11"/>
      <c r="J28" s="11"/>
      <c r="K28" s="11"/>
      <c r="L28" s="3"/>
      <c r="M28" s="3"/>
      <c r="N28" s="6">
        <f t="shared" ref="N28:N29" si="5">SUM(I28:M28)</f>
        <v>0</v>
      </c>
      <c r="O28" s="3"/>
      <c r="P28" s="11">
        <v>28.25</v>
      </c>
      <c r="Q28" s="14">
        <f t="shared" ref="Q28:Q29" si="6">SUM(N28:P28)</f>
        <v>28.25</v>
      </c>
    </row>
    <row r="29" spans="1:17" ht="25.5" x14ac:dyDescent="0.2">
      <c r="A29" s="8" t="s">
        <v>75</v>
      </c>
      <c r="B29" s="8" t="s">
        <v>49</v>
      </c>
      <c r="C29" s="1" t="s">
        <v>58</v>
      </c>
      <c r="D29" s="9">
        <v>43798</v>
      </c>
      <c r="E29" s="9">
        <v>43798</v>
      </c>
      <c r="F29" s="8" t="s">
        <v>47</v>
      </c>
      <c r="G29" s="1"/>
      <c r="H29" s="4"/>
      <c r="I29" s="11"/>
      <c r="J29" s="11"/>
      <c r="K29" s="11"/>
      <c r="L29" s="3"/>
      <c r="M29" s="3"/>
      <c r="N29" s="6">
        <f t="shared" si="5"/>
        <v>0</v>
      </c>
      <c r="O29" s="3"/>
      <c r="P29" s="11">
        <v>22.6</v>
      </c>
      <c r="Q29" s="14">
        <f t="shared" si="6"/>
        <v>22.6</v>
      </c>
    </row>
    <row r="30" spans="1:17" ht="38.25" x14ac:dyDescent="0.2">
      <c r="A30" s="8" t="s">
        <v>68</v>
      </c>
      <c r="B30" s="8" t="s">
        <v>56</v>
      </c>
      <c r="C30" s="1" t="s">
        <v>70</v>
      </c>
      <c r="D30" s="9">
        <v>43754</v>
      </c>
      <c r="E30" s="9">
        <v>43754</v>
      </c>
      <c r="F30" s="8" t="s">
        <v>47</v>
      </c>
      <c r="G30" s="12"/>
      <c r="H30" s="12"/>
      <c r="I30" s="15"/>
      <c r="J30" s="11"/>
      <c r="K30" s="15"/>
      <c r="L30" s="12"/>
      <c r="M30" s="12"/>
      <c r="N30" s="6">
        <f t="shared" si="0"/>
        <v>0</v>
      </c>
      <c r="O30" s="12"/>
      <c r="P30" s="11">
        <v>26</v>
      </c>
      <c r="Q30" s="14">
        <f t="shared" si="1"/>
        <v>26</v>
      </c>
    </row>
    <row r="31" spans="1:17" ht="25.5" x14ac:dyDescent="0.2">
      <c r="A31" s="8" t="s">
        <v>52</v>
      </c>
      <c r="B31" s="8" t="s">
        <v>49</v>
      </c>
      <c r="C31" s="1" t="s">
        <v>58</v>
      </c>
      <c r="D31" s="9">
        <v>43699</v>
      </c>
      <c r="E31" s="9">
        <v>43699</v>
      </c>
      <c r="F31" s="8" t="s">
        <v>47</v>
      </c>
      <c r="G31" s="15"/>
      <c r="H31" s="15"/>
      <c r="I31" s="15"/>
      <c r="J31" s="11">
        <v>60</v>
      </c>
      <c r="K31" s="15"/>
      <c r="L31" s="12"/>
      <c r="M31" s="12"/>
      <c r="N31" s="6">
        <f t="shared" si="0"/>
        <v>60</v>
      </c>
      <c r="O31" s="12"/>
      <c r="P31" s="11">
        <v>17</v>
      </c>
      <c r="Q31" s="14">
        <f t="shared" si="1"/>
        <v>77</v>
      </c>
    </row>
    <row r="32" spans="1:17" ht="25.5" x14ac:dyDescent="0.2">
      <c r="A32" s="8" t="s">
        <v>52</v>
      </c>
      <c r="B32" s="8" t="s">
        <v>49</v>
      </c>
      <c r="C32" s="1" t="s">
        <v>58</v>
      </c>
      <c r="D32" s="9">
        <v>43777</v>
      </c>
      <c r="E32" s="9">
        <v>43777</v>
      </c>
      <c r="F32" s="8" t="s">
        <v>47</v>
      </c>
      <c r="G32" s="15"/>
      <c r="H32" s="15"/>
      <c r="I32" s="15"/>
      <c r="J32" s="11">
        <v>60</v>
      </c>
      <c r="K32" s="15"/>
      <c r="L32" s="12"/>
      <c r="M32" s="12"/>
      <c r="N32" s="6">
        <f t="shared" si="0"/>
        <v>60</v>
      </c>
      <c r="O32" s="12"/>
      <c r="P32" s="11">
        <v>17</v>
      </c>
      <c r="Q32" s="14">
        <f t="shared" si="1"/>
        <v>77</v>
      </c>
    </row>
    <row r="33" spans="1:17" ht="25.5" x14ac:dyDescent="0.2">
      <c r="A33" s="8" t="s">
        <v>77</v>
      </c>
      <c r="B33" s="8" t="s">
        <v>49</v>
      </c>
      <c r="C33" s="1" t="s">
        <v>58</v>
      </c>
      <c r="D33" s="9">
        <v>43699</v>
      </c>
      <c r="E33" s="9">
        <v>43699</v>
      </c>
      <c r="F33" s="8" t="s">
        <v>47</v>
      </c>
      <c r="G33" s="15"/>
      <c r="H33" s="15"/>
      <c r="I33" s="15"/>
      <c r="J33" s="11">
        <v>11.95</v>
      </c>
      <c r="K33" s="15"/>
      <c r="L33" s="12"/>
      <c r="M33" s="12"/>
      <c r="N33" s="6">
        <f t="shared" si="0"/>
        <v>11.95</v>
      </c>
      <c r="O33" s="12"/>
      <c r="P33" s="11"/>
      <c r="Q33" s="14">
        <f t="shared" si="1"/>
        <v>11.95</v>
      </c>
    </row>
    <row r="34" spans="1:17" ht="38.25" x14ac:dyDescent="0.2">
      <c r="A34" s="1" t="s">
        <v>67</v>
      </c>
      <c r="B34" s="8" t="s">
        <v>56</v>
      </c>
      <c r="C34" s="1" t="s">
        <v>58</v>
      </c>
      <c r="D34" s="2">
        <v>43796</v>
      </c>
      <c r="E34" s="2">
        <v>43796</v>
      </c>
      <c r="F34" s="1" t="s">
        <v>47</v>
      </c>
      <c r="G34" s="1"/>
      <c r="H34" s="4"/>
      <c r="I34" s="11"/>
      <c r="J34" s="11">
        <f>0.4*32</f>
        <v>12.8</v>
      </c>
      <c r="K34" s="11"/>
      <c r="L34" s="3"/>
      <c r="M34" s="3"/>
      <c r="N34" s="6">
        <f t="shared" si="0"/>
        <v>12.8</v>
      </c>
      <c r="O34" s="3"/>
      <c r="P34" s="3">
        <v>17</v>
      </c>
      <c r="Q34" s="14">
        <f t="shared" si="1"/>
        <v>29.8</v>
      </c>
    </row>
  </sheetData>
  <pageMargins left="0.25" right="0.25" top="0.75" bottom="0.75" header="0.3" footer="0.3"/>
  <pageSetup paperSize="5" scale="97" fitToHeight="0" orientation="landscape" r:id="rId1"/>
  <headerFooter>
    <oddHeader>&amp;C&amp;"-,Regular"&amp;12Office de la qualité et de la responsabilité en éducation
Dépenses engagées entre le 1er octobre et le 31 décembre 2019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1"/>
  <sheetViews>
    <sheetView workbookViewId="0"/>
  </sheetViews>
  <sheetFormatPr defaultRowHeight="12.75" x14ac:dyDescent="0.2"/>
  <sheetData>
    <row r="1" spans="1:2" x14ac:dyDescent="0.2">
      <c r="A1" t="s">
        <v>17</v>
      </c>
      <c r="B1" t="s">
        <v>31</v>
      </c>
    </row>
    <row r="8" spans="1:2" x14ac:dyDescent="0.2">
      <c r="A8" t="s">
        <v>18</v>
      </c>
    </row>
    <row r="15" spans="1:2" x14ac:dyDescent="0.2">
      <c r="A15" t="s">
        <v>19</v>
      </c>
    </row>
    <row r="22" spans="1:1" x14ac:dyDescent="0.2">
      <c r="A22" t="s">
        <v>20</v>
      </c>
    </row>
    <row r="29" spans="1:1" x14ac:dyDescent="0.2">
      <c r="A29" t="s">
        <v>21</v>
      </c>
    </row>
    <row r="65" spans="1:1" x14ac:dyDescent="0.2">
      <c r="A65" t="s">
        <v>22</v>
      </c>
    </row>
    <row r="72" spans="1:1" x14ac:dyDescent="0.2">
      <c r="A72" t="s">
        <v>23</v>
      </c>
    </row>
    <row r="79" spans="1:1" x14ac:dyDescent="0.2">
      <c r="A79" t="s">
        <v>24</v>
      </c>
    </row>
    <row r="86" spans="1:1" x14ac:dyDescent="0.2">
      <c r="A86" t="s">
        <v>25</v>
      </c>
    </row>
    <row r="93" spans="1:1" x14ac:dyDescent="0.2">
      <c r="A93" t="s">
        <v>26</v>
      </c>
    </row>
    <row r="100" spans="1:1" x14ac:dyDescent="0.2">
      <c r="A100" t="s">
        <v>27</v>
      </c>
    </row>
    <row r="107" spans="1:1" x14ac:dyDescent="0.2">
      <c r="A107" t="s">
        <v>28</v>
      </c>
    </row>
    <row r="114" spans="1:1" x14ac:dyDescent="0.2">
      <c r="A114" t="s">
        <v>29</v>
      </c>
    </row>
    <row r="121" spans="1:1" x14ac:dyDescent="0.2">
      <c r="A121" t="s">
        <v>30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3:Q22"/>
  <sheetViews>
    <sheetView view="pageLayout" zoomScaleNormal="100" zoomScaleSheetLayoutView="133" workbookViewId="0">
      <selection activeCell="A4" sqref="A4:L9"/>
    </sheetView>
  </sheetViews>
  <sheetFormatPr defaultRowHeight="12.75" x14ac:dyDescent="0.2"/>
  <cols>
    <col min="1" max="1" width="13.85546875" customWidth="1"/>
    <col min="2" max="2" width="10.140625" customWidth="1"/>
    <col min="3" max="3" width="15.140625" customWidth="1"/>
    <col min="4" max="4" width="10.42578125" customWidth="1"/>
    <col min="5" max="5" width="10" customWidth="1"/>
    <col min="6" max="6" width="16.42578125" customWidth="1"/>
    <col min="7" max="7" width="11" customWidth="1"/>
    <col min="8" max="8" width="10.85546875" customWidth="1"/>
    <col min="9" max="9" width="9.140625" customWidth="1"/>
    <col min="10" max="10" width="12.42578125" customWidth="1"/>
    <col min="11" max="11" width="14.140625" customWidth="1"/>
    <col min="12" max="12" width="9" customWidth="1"/>
    <col min="13" max="13" width="10.85546875" customWidth="1"/>
    <col min="14" max="14" width="10.140625" customWidth="1"/>
    <col min="15" max="15" width="9.5703125" customWidth="1"/>
    <col min="16" max="16" width="9.42578125" customWidth="1"/>
    <col min="17" max="17" width="9" customWidth="1"/>
  </cols>
  <sheetData>
    <row r="3" spans="1:17" ht="38.25" customHeight="1" x14ac:dyDescent="0.2">
      <c r="A3" s="5" t="s">
        <v>32</v>
      </c>
      <c r="B3" s="5" t="s">
        <v>33</v>
      </c>
      <c r="C3" s="5" t="s">
        <v>34</v>
      </c>
      <c r="D3" s="5" t="s">
        <v>35</v>
      </c>
      <c r="E3" s="5" t="s">
        <v>36</v>
      </c>
      <c r="F3" s="5" t="s">
        <v>5</v>
      </c>
      <c r="G3" s="5" t="s">
        <v>37</v>
      </c>
      <c r="H3" s="5" t="s">
        <v>38</v>
      </c>
      <c r="I3" s="5" t="s">
        <v>39</v>
      </c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16</v>
      </c>
    </row>
    <row r="4" spans="1:17" ht="25.5" x14ac:dyDescent="0.2">
      <c r="A4" s="8" t="s">
        <v>51</v>
      </c>
      <c r="B4" s="8" t="s">
        <v>49</v>
      </c>
      <c r="C4" s="8" t="s">
        <v>50</v>
      </c>
      <c r="D4" s="9">
        <v>42424</v>
      </c>
      <c r="E4" s="9">
        <v>42424</v>
      </c>
      <c r="F4" s="8" t="s">
        <v>47</v>
      </c>
      <c r="G4" s="8"/>
      <c r="H4" s="10"/>
      <c r="I4" s="11"/>
      <c r="J4" s="11">
        <v>12</v>
      </c>
      <c r="K4" s="3"/>
      <c r="L4" s="3"/>
      <c r="M4" s="3"/>
      <c r="N4" s="6">
        <f t="shared" ref="N4:N6" si="0">SUM(I4:M4)</f>
        <v>12</v>
      </c>
      <c r="O4" s="3"/>
      <c r="P4" s="3"/>
      <c r="Q4" s="6">
        <f>SUM(N4:P4)</f>
        <v>12</v>
      </c>
    </row>
    <row r="5" spans="1:17" ht="25.5" x14ac:dyDescent="0.2">
      <c r="A5" s="8" t="s">
        <v>51</v>
      </c>
      <c r="B5" s="8" t="s">
        <v>49</v>
      </c>
      <c r="C5" s="8" t="s">
        <v>50</v>
      </c>
      <c r="D5" s="9">
        <v>42530</v>
      </c>
      <c r="E5" s="9">
        <v>42530</v>
      </c>
      <c r="F5" s="8" t="s">
        <v>47</v>
      </c>
      <c r="G5" s="8"/>
      <c r="H5" s="10"/>
      <c r="I5" s="11"/>
      <c r="J5" s="11">
        <v>99.48</v>
      </c>
      <c r="K5" s="3"/>
      <c r="L5" s="3"/>
      <c r="M5" s="3"/>
      <c r="N5" s="6">
        <f t="shared" si="0"/>
        <v>99.48</v>
      </c>
      <c r="O5" s="3"/>
      <c r="P5" s="3"/>
      <c r="Q5" s="6">
        <f>SUM(N5:P5)</f>
        <v>99.48</v>
      </c>
    </row>
    <row r="6" spans="1:17" ht="25.5" x14ac:dyDescent="0.2">
      <c r="A6" s="8" t="s">
        <v>51</v>
      </c>
      <c r="B6" s="8" t="s">
        <v>49</v>
      </c>
      <c r="C6" s="8" t="s">
        <v>50</v>
      </c>
      <c r="D6" s="9">
        <v>42607</v>
      </c>
      <c r="E6" s="9">
        <v>42607</v>
      </c>
      <c r="F6" s="8" t="s">
        <v>47</v>
      </c>
      <c r="G6" s="8"/>
      <c r="H6" s="10"/>
      <c r="I6" s="11"/>
      <c r="J6" s="11">
        <v>12</v>
      </c>
      <c r="K6" s="3"/>
      <c r="L6" s="3"/>
      <c r="M6" s="3"/>
      <c r="N6" s="6">
        <f t="shared" si="0"/>
        <v>12</v>
      </c>
      <c r="O6" s="3"/>
      <c r="P6" s="3"/>
      <c r="Q6" s="6">
        <f t="shared" ref="Q6:Q22" si="1">SUM(N6:P6)</f>
        <v>12</v>
      </c>
    </row>
    <row r="7" spans="1:17" ht="25.5" x14ac:dyDescent="0.2">
      <c r="A7" s="8" t="s">
        <v>48</v>
      </c>
      <c r="B7" s="8" t="s">
        <v>49</v>
      </c>
      <c r="C7" s="8" t="s">
        <v>50</v>
      </c>
      <c r="D7" s="9">
        <v>42606</v>
      </c>
      <c r="E7" s="9">
        <v>42607</v>
      </c>
      <c r="F7" s="8" t="s">
        <v>47</v>
      </c>
      <c r="G7" s="8"/>
      <c r="H7" s="10"/>
      <c r="I7" s="11"/>
      <c r="J7" s="11">
        <v>98</v>
      </c>
      <c r="K7" s="3"/>
      <c r="L7" s="3">
        <v>20</v>
      </c>
      <c r="M7" s="3"/>
      <c r="N7" s="6">
        <f t="shared" ref="N7:N22" si="2">SUM(I7:M7)</f>
        <v>118</v>
      </c>
      <c r="O7" s="3"/>
      <c r="P7" s="3"/>
      <c r="Q7" s="6">
        <f t="shared" si="1"/>
        <v>118</v>
      </c>
    </row>
    <row r="8" spans="1:17" ht="25.5" x14ac:dyDescent="0.2">
      <c r="A8" s="8" t="s">
        <v>52</v>
      </c>
      <c r="B8" s="8" t="s">
        <v>49</v>
      </c>
      <c r="C8" s="8" t="s">
        <v>50</v>
      </c>
      <c r="D8" s="9">
        <v>42607</v>
      </c>
      <c r="E8" s="9">
        <v>42607</v>
      </c>
      <c r="F8" s="8" t="s">
        <v>47</v>
      </c>
      <c r="G8" s="8"/>
      <c r="H8" s="10"/>
      <c r="I8" s="11"/>
      <c r="J8" s="11">
        <v>75</v>
      </c>
      <c r="K8" s="3"/>
      <c r="L8" s="3"/>
      <c r="M8" s="3"/>
      <c r="N8" s="6">
        <f t="shared" si="2"/>
        <v>75</v>
      </c>
      <c r="O8" s="3"/>
      <c r="P8" s="3"/>
      <c r="Q8" s="6">
        <f t="shared" si="1"/>
        <v>75</v>
      </c>
    </row>
    <row r="9" spans="1:17" ht="25.5" x14ac:dyDescent="0.2">
      <c r="A9" s="8" t="s">
        <v>53</v>
      </c>
      <c r="B9" s="8" t="s">
        <v>49</v>
      </c>
      <c r="C9" s="8" t="s">
        <v>50</v>
      </c>
      <c r="D9" s="9">
        <v>42606</v>
      </c>
      <c r="E9" s="9" t="s">
        <v>54</v>
      </c>
      <c r="F9" s="8" t="s">
        <v>47</v>
      </c>
      <c r="G9" s="8"/>
      <c r="H9" s="10"/>
      <c r="I9" s="11"/>
      <c r="J9" s="11">
        <v>77.319999999999993</v>
      </c>
      <c r="K9" s="3"/>
      <c r="L9" s="3">
        <v>8.75</v>
      </c>
      <c r="M9" s="3"/>
      <c r="N9" s="6">
        <f t="shared" si="2"/>
        <v>86.07</v>
      </c>
      <c r="O9" s="3"/>
      <c r="P9" s="3"/>
      <c r="Q9" s="6">
        <f t="shared" si="1"/>
        <v>86.07</v>
      </c>
    </row>
    <row r="10" spans="1:17" x14ac:dyDescent="0.2">
      <c r="A10" s="1"/>
      <c r="B10" s="1"/>
      <c r="C10" s="1"/>
      <c r="D10" s="2"/>
      <c r="E10" s="2"/>
      <c r="F10" s="1"/>
      <c r="G10" s="1"/>
      <c r="H10" s="4"/>
      <c r="I10" s="3"/>
      <c r="J10" s="3"/>
      <c r="K10" s="3"/>
      <c r="L10" s="3"/>
      <c r="M10" s="3"/>
      <c r="N10" s="6">
        <f t="shared" si="2"/>
        <v>0</v>
      </c>
      <c r="O10" s="3"/>
      <c r="P10" s="3"/>
      <c r="Q10" s="6">
        <f t="shared" si="1"/>
        <v>0</v>
      </c>
    </row>
    <row r="11" spans="1:17" x14ac:dyDescent="0.2">
      <c r="A11" s="1"/>
      <c r="B11" s="1"/>
      <c r="C11" s="1"/>
      <c r="D11" s="2"/>
      <c r="E11" s="2"/>
      <c r="F11" s="1"/>
      <c r="G11" s="1"/>
      <c r="H11" s="4"/>
      <c r="I11" s="3"/>
      <c r="J11" s="3"/>
      <c r="K11" s="3"/>
      <c r="L11" s="3"/>
      <c r="M11" s="3"/>
      <c r="N11" s="6">
        <f t="shared" si="2"/>
        <v>0</v>
      </c>
      <c r="O11" s="3"/>
      <c r="P11" s="3"/>
      <c r="Q11" s="6">
        <f t="shared" si="1"/>
        <v>0</v>
      </c>
    </row>
    <row r="12" spans="1:17" x14ac:dyDescent="0.2">
      <c r="A12" s="1"/>
      <c r="B12" s="1"/>
      <c r="C12" s="1"/>
      <c r="D12" s="2"/>
      <c r="E12" s="2"/>
      <c r="F12" s="1"/>
      <c r="G12" s="1"/>
      <c r="H12" s="4"/>
      <c r="I12" s="3"/>
      <c r="J12" s="3"/>
      <c r="K12" s="3"/>
      <c r="L12" s="3"/>
      <c r="M12" s="3"/>
      <c r="N12" s="6">
        <f t="shared" si="2"/>
        <v>0</v>
      </c>
      <c r="O12" s="3"/>
      <c r="P12" s="3"/>
      <c r="Q12" s="6">
        <f t="shared" si="1"/>
        <v>0</v>
      </c>
    </row>
    <row r="13" spans="1:17" ht="18.75" customHeight="1" x14ac:dyDescent="0.2">
      <c r="A13" s="1"/>
      <c r="B13" s="1"/>
      <c r="C13" s="8"/>
      <c r="D13" s="2"/>
      <c r="E13" s="2"/>
      <c r="F13" s="1"/>
      <c r="G13" s="1"/>
      <c r="H13" s="4"/>
      <c r="I13" s="3"/>
      <c r="J13" s="3"/>
      <c r="K13" s="3"/>
      <c r="L13" s="3"/>
      <c r="M13" s="3"/>
      <c r="N13" s="6">
        <f t="shared" si="2"/>
        <v>0</v>
      </c>
      <c r="O13" s="3"/>
      <c r="P13" s="3"/>
      <c r="Q13" s="6">
        <f t="shared" si="1"/>
        <v>0</v>
      </c>
    </row>
    <row r="14" spans="1:17" x14ac:dyDescent="0.2">
      <c r="A14" s="1"/>
      <c r="B14" s="1"/>
      <c r="C14" s="7"/>
      <c r="D14" s="2"/>
      <c r="E14" s="2"/>
      <c r="F14" s="1"/>
      <c r="G14" s="1"/>
      <c r="H14" s="4"/>
      <c r="I14" s="3"/>
      <c r="J14" s="3"/>
      <c r="K14" s="3"/>
      <c r="L14" s="3"/>
      <c r="M14" s="3"/>
      <c r="N14" s="6">
        <f t="shared" si="2"/>
        <v>0</v>
      </c>
      <c r="O14" s="3"/>
      <c r="P14" s="3"/>
      <c r="Q14" s="6">
        <f t="shared" si="1"/>
        <v>0</v>
      </c>
    </row>
    <row r="15" spans="1:17" x14ac:dyDescent="0.2">
      <c r="A15" s="1"/>
      <c r="B15" s="1"/>
      <c r="C15" s="1"/>
      <c r="D15" s="2"/>
      <c r="E15" s="2"/>
      <c r="F15" s="1"/>
      <c r="G15" s="1"/>
      <c r="H15" s="4"/>
      <c r="I15" s="3"/>
      <c r="J15" s="3"/>
      <c r="K15" s="3"/>
      <c r="L15" s="3"/>
      <c r="M15" s="3"/>
      <c r="N15" s="6">
        <f t="shared" si="2"/>
        <v>0</v>
      </c>
      <c r="O15" s="3"/>
      <c r="P15" s="3"/>
      <c r="Q15" s="6">
        <f t="shared" si="1"/>
        <v>0</v>
      </c>
    </row>
    <row r="16" spans="1:17" x14ac:dyDescent="0.2">
      <c r="A16" s="1"/>
      <c r="B16" s="1"/>
      <c r="C16" s="1"/>
      <c r="D16" s="2"/>
      <c r="E16" s="2"/>
      <c r="F16" s="1"/>
      <c r="G16" s="1"/>
      <c r="H16" s="4"/>
      <c r="I16" s="3"/>
      <c r="J16" s="3"/>
      <c r="K16" s="3"/>
      <c r="L16" s="3"/>
      <c r="M16" s="3"/>
      <c r="N16" s="6">
        <f t="shared" si="2"/>
        <v>0</v>
      </c>
      <c r="O16" s="3"/>
      <c r="P16" s="3"/>
      <c r="Q16" s="6">
        <f t="shared" si="1"/>
        <v>0</v>
      </c>
    </row>
    <row r="17" spans="1:17" x14ac:dyDescent="0.2">
      <c r="A17" s="1"/>
      <c r="B17" s="1"/>
      <c r="C17" s="1"/>
      <c r="D17" s="2"/>
      <c r="E17" s="2"/>
      <c r="F17" s="1"/>
      <c r="G17" s="1"/>
      <c r="H17" s="1"/>
      <c r="I17" s="1"/>
      <c r="J17" s="1"/>
      <c r="K17" s="1"/>
      <c r="L17" s="1"/>
      <c r="M17" s="1"/>
      <c r="N17" s="1">
        <f t="shared" si="2"/>
        <v>0</v>
      </c>
      <c r="O17" s="1"/>
      <c r="P17" s="1"/>
      <c r="Q17" s="1">
        <f t="shared" si="1"/>
        <v>0</v>
      </c>
    </row>
    <row r="18" spans="1:17" x14ac:dyDescent="0.2">
      <c r="A18" s="1"/>
      <c r="B18" s="1"/>
      <c r="C18" s="1"/>
      <c r="D18" s="2"/>
      <c r="E18" s="2"/>
      <c r="F18" s="1"/>
      <c r="G18" s="1"/>
      <c r="H18" s="1"/>
      <c r="I18" s="1"/>
      <c r="J18" s="1"/>
      <c r="K18" s="1"/>
      <c r="L18" s="1"/>
      <c r="M18" s="1"/>
      <c r="N18" s="1">
        <f t="shared" si="2"/>
        <v>0</v>
      </c>
      <c r="O18" s="1"/>
      <c r="P18" s="1"/>
      <c r="Q18" s="1">
        <f t="shared" si="1"/>
        <v>0</v>
      </c>
    </row>
    <row r="19" spans="1:17" x14ac:dyDescent="0.2">
      <c r="A19" s="1"/>
      <c r="B19" s="1"/>
      <c r="C19" s="1"/>
      <c r="D19" s="2"/>
      <c r="E19" s="2"/>
      <c r="F19" s="1"/>
      <c r="G19" s="1"/>
      <c r="H19" s="1"/>
      <c r="I19" s="1"/>
      <c r="J19" s="1"/>
      <c r="K19" s="1"/>
      <c r="L19" s="1"/>
      <c r="M19" s="1"/>
      <c r="N19" s="1">
        <f t="shared" si="2"/>
        <v>0</v>
      </c>
      <c r="O19" s="1"/>
      <c r="P19" s="1"/>
      <c r="Q19" s="1">
        <f t="shared" si="1"/>
        <v>0</v>
      </c>
    </row>
    <row r="20" spans="1:17" x14ac:dyDescent="0.2">
      <c r="A20" s="1"/>
      <c r="B20" s="1"/>
      <c r="C20" s="1"/>
      <c r="D20" s="2"/>
      <c r="E20" s="2"/>
      <c r="F20" s="1"/>
      <c r="G20" s="1"/>
      <c r="H20" s="1"/>
      <c r="I20" s="1"/>
      <c r="J20" s="1"/>
      <c r="K20" s="1"/>
      <c r="L20" s="1"/>
      <c r="M20" s="1"/>
      <c r="N20" s="1">
        <f t="shared" si="2"/>
        <v>0</v>
      </c>
      <c r="O20" s="1"/>
      <c r="P20" s="1"/>
      <c r="Q20" s="1">
        <f t="shared" si="1"/>
        <v>0</v>
      </c>
    </row>
    <row r="21" spans="1:17" x14ac:dyDescent="0.2">
      <c r="A21" s="1"/>
      <c r="B21" s="1"/>
      <c r="C21" s="1"/>
      <c r="D21" s="2"/>
      <c r="E21" s="2"/>
      <c r="F21" s="1"/>
      <c r="G21" s="1"/>
      <c r="H21" s="1"/>
      <c r="I21" s="1"/>
      <c r="J21" s="1"/>
      <c r="K21" s="1"/>
      <c r="L21" s="1"/>
      <c r="M21" s="1"/>
      <c r="N21" s="1">
        <f t="shared" si="2"/>
        <v>0</v>
      </c>
      <c r="O21" s="1"/>
      <c r="P21" s="1"/>
      <c r="Q21" s="1">
        <f t="shared" si="1"/>
        <v>0</v>
      </c>
    </row>
    <row r="22" spans="1:17" x14ac:dyDescent="0.2">
      <c r="A22" s="1"/>
      <c r="B22" s="1"/>
      <c r="C22" s="1"/>
      <c r="D22" s="2"/>
      <c r="E22" s="2"/>
      <c r="F22" s="1"/>
      <c r="G22" s="1"/>
      <c r="H22" s="1"/>
      <c r="I22" s="1"/>
      <c r="J22" s="1"/>
      <c r="K22" s="1"/>
      <c r="L22" s="1"/>
      <c r="M22" s="1"/>
      <c r="N22" s="1">
        <f t="shared" si="2"/>
        <v>0</v>
      </c>
      <c r="O22" s="1"/>
      <c r="P22" s="1"/>
      <c r="Q22" s="1">
        <f t="shared" si="1"/>
        <v>0</v>
      </c>
    </row>
  </sheetData>
  <pageMargins left="0.25" right="0.25" top="0.75" bottom="0.75" header="0.3" footer="0.3"/>
  <pageSetup paperSize="5" scale="91" fitToHeight="6" orientation="landscape" r:id="rId1"/>
  <headerFooter differentOddEven="1">
    <oddHeader>&amp;CEducation Quality and Accountability Office
EQAO Expenses Paid Out October 1, 2016 to December 31, 2016</oddHead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QAO Documents" ma:contentTypeID="0x010100FDC47146B2E14A6782446984EACAD4BC00B4EA3D2DA48DE545A9FD7E9A16D63246" ma:contentTypeVersion="22" ma:contentTypeDescription="EQAO Document" ma:contentTypeScope="" ma:versionID="b8d8889c728e339201157a4e72c43de3">
  <xsd:schema xmlns:xsd="http://www.w3.org/2001/XMLSchema" xmlns:xs="http://www.w3.org/2001/XMLSchema" xmlns:p="http://schemas.microsoft.com/office/2006/metadata/properties" xmlns:ns1="http://schemas.microsoft.com/sharepoint/v3" xmlns:ns2="ffd35472-6145-4b1f-afba-4a26e93d71de" xmlns:ns3="50cba161-413c-4908-9735-aaab05ba7bad" targetNamespace="http://schemas.microsoft.com/office/2006/metadata/properties" ma:root="true" ma:fieldsID="41c6ef5c3ec69a84754ec395fe3ceb3e" ns1:_="" ns2:_="" ns3:_="">
    <xsd:import namespace="http://schemas.microsoft.com/sharepoint/v3"/>
    <xsd:import namespace="ffd35472-6145-4b1f-afba-4a26e93d71de"/>
    <xsd:import namespace="50cba161-413c-4908-9735-aaab05ba7bad"/>
    <xsd:element name="properties">
      <xsd:complexType>
        <xsd:sequence>
          <xsd:element name="documentManagement">
            <xsd:complexType>
              <xsd:all>
                <xsd:element ref="ns2:Owner"/>
                <xsd:element ref="ns3:Year"/>
                <xsd:element ref="ns1:PublishingStartDate" minOccurs="0"/>
                <xsd:element ref="ns1:PublishingExpirationDate" minOccurs="0"/>
                <xsd:element ref="ns2:ArchiveDate"/>
                <xsd:element ref="ns3:EQAOAssessmentTaxHTField0" minOccurs="0"/>
                <xsd:element ref="ns3:EQAODocumentLanguageTaxHTField0" minOccurs="0"/>
                <xsd:element ref="ns3:EQAOAudienceGroupTaxHTField0" minOccurs="0"/>
                <xsd:element ref="ns2:TaxCatchAll" minOccurs="0"/>
                <xsd:element ref="ns3:EQAODocumentTypeTaxHTField0" minOccurs="0"/>
                <xsd:element ref="ns2:_dlc_DocId" minOccurs="0"/>
                <xsd:element ref="ns2:_dlc_DocIdUrl" minOccurs="0"/>
                <xsd:element ref="ns2:_dlc_DocIdPersistId" minOccurs="0"/>
                <xsd:element ref="ns2:Archi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35472-6145-4b1f-afba-4a26e93d71de" elementFormDefault="qualified">
    <xsd:import namespace="http://schemas.microsoft.com/office/2006/documentManagement/types"/>
    <xsd:import namespace="http://schemas.microsoft.com/office/infopath/2007/PartnerControls"/>
    <xsd:element name="Owner" ma:index="2" ma:displayName="Owner" ma:description="Owner Description" ma:list="UserInfo" ma:SharePointGroup="0" ma:internalName="Own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rchiveDate" ma:index="10" ma:displayName="Archive Date" ma:format="DateTime" ma:internalName="ArchiveDate" ma:readOnly="false">
      <xsd:simpleType>
        <xsd:restriction base="dms:DateTime"/>
      </xsd:simpleType>
    </xsd:element>
    <xsd:element name="TaxCatchAll" ma:index="17" nillable="true" ma:displayName="Taxonomy Catch All Column" ma:hidden="true" ma:list="{3d097caf-ccf5-4d80-8df4-75fba2d2b387}" ma:internalName="TaxCatchAll" ma:showField="CatchAllData" ma:web="ffd35472-6145-4b1f-afba-4a26e93d71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2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Archived" ma:index="27" nillable="true" ma:displayName="Archived" ma:default="0" ma:internalName="Archi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ba161-413c-4908-9735-aaab05ba7bad" elementFormDefault="qualified">
    <xsd:import namespace="http://schemas.microsoft.com/office/2006/documentManagement/types"/>
    <xsd:import namespace="http://schemas.microsoft.com/office/infopath/2007/PartnerControls"/>
    <xsd:element name="Year" ma:index="3" ma:displayName="Year" ma:format="Dropdown" ma:internalName="Year">
      <xsd:simpleType>
        <xsd:restriction base="dms:Choice">
          <xsd:enumeration value="1995"/>
          <xsd:enumeration value="1996"/>
          <xsd:enumeration value="1997"/>
          <xsd:enumeration value="1998"/>
          <xsd:enumeration value="1999"/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EQAOAssessmentTaxHTField0" ma:index="13" ma:taxonomy="true" ma:internalName="EQAOAssessmentTaxHTField0" ma:taxonomyFieldName="EQAOAssessment" ma:displayName="EQAO Assessment" ma:fieldId="{6b22838c-05f1-406a-89d8-8ff2562a78f8}" ma:sspId="343ebcff-ce2a-45d3-9186-1d0c8f4892ac" ma:termSetId="2b7abd93-19f8-4374-a91f-07971a07f4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LanguageTaxHTField0" ma:index="14" ma:taxonomy="true" ma:internalName="EQAODocumentLanguageTaxHTField0" ma:taxonomyFieldName="EQAODocumentLanguage" ma:displayName="Document Language" ma:fieldId="{67af89d0-0c45-4e6a-816a-c64840348acd}" ma:sspId="343ebcff-ce2a-45d3-9186-1d0c8f4892ac" ma:termSetId="c3b6f40d-d2e5-4cae-8e91-c9fcffed445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AudienceGroupTaxHTField0" ma:index="16" ma:taxonomy="true" ma:internalName="EQAOAudienceGroupTaxHTField0" ma:taxonomyFieldName="EQAOAudienceGroup" ma:displayName="Audience Group" ma:fieldId="{69c6823c-9f3e-4441-8bd5-7c3e215b65f7}" ma:sspId="343ebcff-ce2a-45d3-9186-1d0c8f4892ac" ma:termSetId="3681e92b-8f22-47f0-af8b-772415057fc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QAODocumentTypeTaxHTField0" ma:index="18" ma:taxonomy="true" ma:internalName="EQAODocumentTypeTaxHTField0" ma:taxonomyFieldName="EQAODocumentType" ma:displayName="Document Type" ma:fieldId="{cc9045a6-7a40-49af-a703-1c0698efe546}" ma:sspId="343ebcff-ce2a-45d3-9186-1d0c8f4892ac" ma:termSetId="b1669cce-b144-48ef-a905-91ecd24ead04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QAOAssessment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All Assessments</TermName>
          <TermId xmlns="http://schemas.microsoft.com/office/infopath/2007/PartnerControls">513d3bc3-540d-4e83-af50-26a91eb341e2</TermId>
        </TermInfo>
      </Terms>
    </EQAOAssessmentTaxHTField0>
    <EQAODocumentTyp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 Documents</TermName>
          <TermId xmlns="http://schemas.microsoft.com/office/infopath/2007/PartnerControls">ff6571b8-765d-4342-8de5-3add2526817b</TermId>
        </TermInfo>
      </Terms>
    </EQAODocumentTypeTaxHTField0>
    <EQAODocumentLanguage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4c88f785-95b2-45f4-a5b9-79aa162be133</TermId>
        </TermInfo>
      </Terms>
    </EQAODocumentLanguageTaxHTField0>
    <EQAOAudienceGroupTaxHTField0 xmlns="50cba161-413c-4908-9735-aaab05ba7bad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Ontario Public</TermName>
          <TermId xmlns="http://schemas.microsoft.com/office/infopath/2007/PartnerControls">ca871151-24d9-4e3f-89c8-57b0bf5b449b</TermId>
        </TermInfo>
      </Terms>
    </EQAOAudienceGroupTaxHTField0>
    <Owner xmlns="ffd35472-6145-4b1f-afba-4a26e93d71de">
      <UserInfo>
        <DisplayName>Tony Saini</DisplayName>
        <AccountId>255</AccountId>
        <AccountType/>
      </UserInfo>
    </Owner>
    <PublishingExpirationDate xmlns="http://schemas.microsoft.com/sharepoint/v3" xsi:nil="true"/>
    <PublishingStartDate xmlns="http://schemas.microsoft.com/sharepoint/v3" xsi:nil="true"/>
    <TaxCatchAll xmlns="ffd35472-6145-4b1f-afba-4a26e93d71de">
      <Value>98</Value>
      <Value>33</Value>
      <Value>1</Value>
      <Value>28</Value>
    </TaxCatchAll>
    <ArchiveDate xmlns="ffd35472-6145-4b1f-afba-4a26e93d71de">2025-12-31T05:00:00+00:00</ArchiveDate>
    <Archived xmlns="ffd35472-6145-4b1f-afba-4a26e93d71de">false</Archived>
    <Year xmlns="50cba161-413c-4908-9735-aaab05ba7bad">2019</Year>
  </documentManagement>
</p:properties>
</file>

<file path=customXml/itemProps1.xml><?xml version="1.0" encoding="utf-8"?>
<ds:datastoreItem xmlns:ds="http://schemas.openxmlformats.org/officeDocument/2006/customXml" ds:itemID="{CE0A4A9F-587E-47AC-B9FD-FAE87333F1AF}"/>
</file>

<file path=customXml/itemProps2.xml><?xml version="1.0" encoding="utf-8"?>
<ds:datastoreItem xmlns:ds="http://schemas.openxmlformats.org/officeDocument/2006/customXml" ds:itemID="{95519B60-4E54-49D1-A50C-E42B48BC1C68}"/>
</file>

<file path=customXml/itemProps3.xml><?xml version="1.0" encoding="utf-8"?>
<ds:datastoreItem xmlns:ds="http://schemas.openxmlformats.org/officeDocument/2006/customXml" ds:itemID="{B2B70413-7123-43F4-8011-635B73437671}"/>
</file>

<file path=customXml/itemProps4.xml><?xml version="1.0" encoding="utf-8"?>
<ds:datastoreItem xmlns:ds="http://schemas.openxmlformats.org/officeDocument/2006/customXml" ds:itemID="{8FDA9D44-3CF8-440C-9A9E-FC7E9FE1F3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14</vt:i4>
      </vt:variant>
    </vt:vector>
  </HeadingPairs>
  <TitlesOfParts>
    <vt:vector size="17" baseType="lpstr">
      <vt:lpstr>EN</vt:lpstr>
      <vt:lpstr>FR</vt:lpstr>
      <vt:lpstr>Expenses FR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Provincial Agency Expenses: 2019 Third Quarter Report</dc:title>
  <dc:creator>Keeling, Angela (MGS)</dc:creator>
  <cp:lastModifiedBy>Alannah Ongkeko</cp:lastModifiedBy>
  <cp:lastPrinted>2019-10-02T12:37:59Z</cp:lastPrinted>
  <dcterms:created xsi:type="dcterms:W3CDTF">2014-01-23T19:45:31Z</dcterms:created>
  <dcterms:modified xsi:type="dcterms:W3CDTF">2020-02-04T16:53:39Z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0x010100FDC47146B2E14A6782446984EACAD4BC00B4EA3D2DA48DE545A9FD7E9A16D63246</vt:lpwstr>
  </property>
  <property fmtid="{D5CDD505-2E9C-101B-9397-08002B2CF9AE}" pid="3" name="EQAODocumentType">
    <vt:lpwstr>28;#Corporate Documents|ff6571b8-765d-4342-8de5-3add2526817b</vt:lpwstr>
  </property>
  <property fmtid="{D5CDD505-2E9C-101B-9397-08002B2CF9AE}" pid="4" name="EQAOAssessment">
    <vt:lpwstr>98;#All Assessments|513d3bc3-540d-4e83-af50-26a91eb341e2</vt:lpwstr>
  </property>
  <property fmtid="{D5CDD505-2E9C-101B-9397-08002B2CF9AE}" pid="5" name="EQAOAudienceGroup">
    <vt:lpwstr>1;#Ontario Public|ca871151-24d9-4e3f-89c8-57b0bf5b449b</vt:lpwstr>
  </property>
  <property fmtid="{D5CDD505-2E9C-101B-9397-08002B2CF9AE}" pid="6" name="EQAODocumentLanguage">
    <vt:lpwstr>33;#English|4c88f785-95b2-45f4-a5b9-79aa162be133</vt:lpwstr>
  </property>
</Properties>
</file>